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__ZARZĄDZENIA _ZMIANY W BUDŻECIE\2026 rok\2026 01 30_13  rezerwa oświatowa,rezerwa UM\"/>
    </mc:Choice>
  </mc:AlternateContent>
  <xr:revisionPtr revIDLastSave="0" documentId="13_ncr:1_{C985D149-D111-4459-A048-1E1340512FC8}" xr6:coauthVersionLast="47" xr6:coauthVersionMax="47" xr10:uidLastSave="{00000000-0000-0000-0000-000000000000}"/>
  <bookViews>
    <workbookView xWindow="-120" yWindow="-120" windowWidth="29040" windowHeight="15720" tabRatio="400" xr2:uid="{00000000-000D-0000-FFFF-FFFF00000000}"/>
  </bookViews>
  <sheets>
    <sheet name="Inwestycje +FO+FS+ F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3" l="1"/>
  <c r="K27" i="3"/>
  <c r="K26" i="3"/>
  <c r="K10" i="3"/>
  <c r="K41" i="3"/>
  <c r="K6" i="3" l="1"/>
  <c r="K63" i="3" s="1"/>
</calcChain>
</file>

<file path=xl/sharedStrings.xml><?xml version="1.0" encoding="utf-8"?>
<sst xmlns="http://schemas.openxmlformats.org/spreadsheetml/2006/main" count="460" uniqueCount="179">
  <si>
    <t>Firma: Urząd Miejski Boguchwała</t>
  </si>
  <si>
    <t>1</t>
  </si>
  <si>
    <t>2</t>
  </si>
  <si>
    <t>Klasyfikacja budżetowa</t>
  </si>
  <si>
    <t>Nazwa</t>
  </si>
  <si>
    <t>Kwota</t>
  </si>
  <si>
    <t>Dział</t>
  </si>
  <si>
    <t>Rozdział</t>
  </si>
  <si>
    <t>Paragraf</t>
  </si>
  <si>
    <t/>
  </si>
  <si>
    <t>010</t>
  </si>
  <si>
    <t>01043</t>
  </si>
  <si>
    <t>6050</t>
  </si>
  <si>
    <t>Wydatki inwestycyjne jednostek budżetowych/Urząd Miejski -  Inwestycje/Budowa sieci wodociągowej na terenach wiejskich Gminy Boguchwała/Własne/Własne - Budowa sieci wodociągowej na terenach wiejskich Gminy Boguchwała</t>
  </si>
  <si>
    <t>130 000,00</t>
  </si>
  <si>
    <t>01044</t>
  </si>
  <si>
    <t>Wydatki inwestycyjne jednostek budżetowych/Urząd Miejski -  Inwestycje/Budowa sieci kanalizacji sanitarnej na terenach wiejskich Gminy Boguchwała/Własne/Własne - Budowa sieci kanalizacji sanitarnej na terenach wiejskich Gminy Boguchwała</t>
  </si>
  <si>
    <t>150 000,00</t>
  </si>
  <si>
    <t>01095</t>
  </si>
  <si>
    <t>600</t>
  </si>
  <si>
    <t>60016</t>
  </si>
  <si>
    <t>Wydatki inwestycyjne jednostek budżetowych/Urząd Miejski -  Inwestycje/Budowa i modernizacja dróg gminnych/Własne/Własne - Budowa i modernizacja dróg gminnych</t>
  </si>
  <si>
    <t>2 000 000,00</t>
  </si>
  <si>
    <t>Wydatki inwestycyjne jednostek budżetowych/Urząd Miejski -  Inwestycje/Budowa drogi gminnej łączącej drogę krajową nr 9 - wykupy gruntów/Własne/Własne - Budowa drogi gminnej łączącej drogę krajową nr 9 - wykupy gruntów</t>
  </si>
  <si>
    <t>0,00</t>
  </si>
  <si>
    <t>Wydatki inwestycyjne jednostek budżetowych/Urząd Miejski -  Inwestycje/Przebudowa dróg w Boguchwale - RFPŁ PIS/Własne/Własne -  Przebudowa dróg w Boguchwale -  wkład własny do RFPŁ PIS</t>
  </si>
  <si>
    <t>Wydatki inwestycyjne jednostek budżetowych/Urząd Miejski -  Inwestycje/Budowa, przebudowa i remont dróg na terenie Gminy Boguchwała - RFPŁ PIS/Własne/Własne -  Budowa, przebudowa i remont dróg na terenie Gminy Boguchwała -  wkład własny do RFPŁ PIS</t>
  </si>
  <si>
    <t>Wydatki inwestycyjne jednostek budżetowych/Urząd Miejski -  Inwestycje/Budowa drogi w Niechobrzu -Granice - wykupy gruntów/Własne/Własne -  RMP -  droga  Niechobrz Granice  - ZRID  - odszkodowania</t>
  </si>
  <si>
    <t>380 000,00</t>
  </si>
  <si>
    <t>6060</t>
  </si>
  <si>
    <t>801</t>
  </si>
  <si>
    <t>80101</t>
  </si>
  <si>
    <t>Wydatki inwestycyjne jednostek budżetowych/Urząd Miejski -  Inwestycje/Modernizacja budynków oświatowych/Własne/Własne - Modernizacja budynków oświatowych</t>
  </si>
  <si>
    <t>Wydatki inwestycyjne jednostek budżetowych/Urząd Miejski -  Inwestycje/Modernizacja budynku szkoły i placu zabaw - SP w Boguchwale/Własne/Własne</t>
  </si>
  <si>
    <t>80104</t>
  </si>
  <si>
    <t>Wydatki inwestycyjne jednostek budżetowych/Urząd Miejski -  Inwestycje/Budowa przedszkola w Mogielnicy - wykupy gruntów/Własne/Własne</t>
  </si>
  <si>
    <t>200 000,00</t>
  </si>
  <si>
    <t>900</t>
  </si>
  <si>
    <t>90001</t>
  </si>
  <si>
    <t>Wydatki inwestycyjne jednostek budżetowych/Urząd Miejski -  Inwestycje/Budowa sieci wodociągowej w Boguchwale/Własne/Własne - Budowa sieci wodociągowej w Boguchwale</t>
  </si>
  <si>
    <t>500 000,00</t>
  </si>
  <si>
    <t>90015</t>
  </si>
  <si>
    <t>Wydatki inwestycyjne jednostek budżetowych/Urząd Miejski -  Inwestycje/Budowa i modernizacja oświetlenia ulicznego na terenie Gminy Boguchwała/Własne/Własne</t>
  </si>
  <si>
    <t>90026</t>
  </si>
  <si>
    <t>6230</t>
  </si>
  <si>
    <t>Dotacja celowa z budżetu na finansowanie lub dofinansowanie kosztów realizacji inwestycji i zakupów inwestycyjnych jednostek nie zaliczanych do sektora finansów publicznych/Urząd Miejski -  Inwestycje/Usuwanie odpadów niebezpiecznych  zawierających azbest z terenu Gminy Boguchwała/Własne/Własne -  Usuwanie odpadów niebezpiecznych  zawierających azbest z terenu Gminy Boguchwała</t>
  </si>
  <si>
    <t>80 000,00</t>
  </si>
  <si>
    <t>921</t>
  </si>
  <si>
    <t>92109</t>
  </si>
  <si>
    <t>Wydatki inwestycyjne jednostek budżetowych/Urząd Miejski -  Inwestycje/Przebudowa i rozbudowa Domu Kultury w Zarzeczu/Własne/Własne</t>
  </si>
  <si>
    <t>Wydatki inwestycyjne jednostek budżetowych/Urząd Miejski -  Inwestycje/Przebudowa i rozbudowa Domu Kultury w Kielanówce/Własne/Własne</t>
  </si>
  <si>
    <t>926</t>
  </si>
  <si>
    <t>92601</t>
  </si>
  <si>
    <t>92695</t>
  </si>
  <si>
    <t>Wydatki inwestycyjne jednostek budżetowych/Urząd Miejski -  Inwestycje/Modernizacja terenów rekreacyjnych w Kielanówce/Własne/Własne - Modernizacja terenów rekreacyjnych w Kielanówce</t>
  </si>
  <si>
    <t>50 000,00</t>
  </si>
  <si>
    <t>Wydatki inwestycyjne jednostek budżetowych/Urząd Miejski -  Inwestycje/“Zagospodarowanie działek nr 1624/45 oraz 1624/104 w Boguchwale”/Własne/Własne - Wydatki inwestycyjne jednostek budżetowych- Zagospodarowanie działek nr 1624/45 oraz 1624/104 w Boguchwale</t>
  </si>
  <si>
    <t>3 928 745,89</t>
  </si>
  <si>
    <t>Wydatki inwestycyjne jednostek budżetowych/Urząd Miejski -  Inwestycje/Podnoszenie jakości zasobów turystycznych Gminy Boguchwała, weekendowe spływy kajakowe, przystań kajakowa, lądowisko dla dronów/Własne/Własne - Wydatki inwestycyjne jednostek budżetowych Podnoszenie jakości zasobów turystycznych Gminy Boguchwała</t>
  </si>
  <si>
    <t>Razem: (W)</t>
  </si>
  <si>
    <t>31 490 798,13</t>
  </si>
  <si>
    <t>10</t>
  </si>
  <si>
    <t>11</t>
  </si>
  <si>
    <t>13</t>
  </si>
  <si>
    <t>22</t>
  </si>
  <si>
    <t>31</t>
  </si>
  <si>
    <t>35</t>
  </si>
  <si>
    <t>Lp.</t>
  </si>
  <si>
    <t>Kwota wydatku</t>
  </si>
  <si>
    <t xml:space="preserve">Nazwa zadania </t>
  </si>
  <si>
    <t>Budowa sieci wodociągowej na terenach wiejskich Gminy Boguchwała</t>
  </si>
  <si>
    <t xml:space="preserve"> Budowa i modernizacja dróg gminnych</t>
  </si>
  <si>
    <t>Budowa i modernizacja oświetlenia ulicznego na terenie Gminy Boguchwała</t>
  </si>
  <si>
    <t>Budowa sieci wodociągowej w Boguchwale</t>
  </si>
  <si>
    <t xml:space="preserve"> Modernizacja budynków oświatowych</t>
  </si>
  <si>
    <t>754</t>
  </si>
  <si>
    <t>75412</t>
  </si>
  <si>
    <t>4</t>
  </si>
  <si>
    <t>8</t>
  </si>
  <si>
    <t>9</t>
  </si>
  <si>
    <t>12</t>
  </si>
  <si>
    <t>14</t>
  </si>
  <si>
    <t>24</t>
  </si>
  <si>
    <t>26</t>
  </si>
  <si>
    <t>27</t>
  </si>
  <si>
    <t>30</t>
  </si>
  <si>
    <t>34</t>
  </si>
  <si>
    <t>Przebudowa ul.Kalinowej na odcinku od ul.Dębickiej do konca zabudowań wraz z przebudową pętli autobusowej</t>
  </si>
  <si>
    <t>6057</t>
  </si>
  <si>
    <t>Rewitalizacja stawu w Zgłobniu wraz z przystosowaniem do funkcji retencyjnej oraz rekreacyjnej (pożyczka z BGK, środki pochodzące z KPO)</t>
  </si>
  <si>
    <t>6059</t>
  </si>
  <si>
    <t xml:space="preserve">Rewitalizacja stawu w Zgłobniu wraz z przystosowaniem do funkcji retencyjnej oraz rekreacyjnej- wkład własny </t>
  </si>
  <si>
    <t>60017</t>
  </si>
  <si>
    <t>Poprawa poziomu Cyberbezpieczeństwa w Urzędzie Miejskim w Boguchwale</t>
  </si>
  <si>
    <t>750</t>
  </si>
  <si>
    <t>75095</t>
  </si>
  <si>
    <t>6067</t>
  </si>
  <si>
    <t>6069</t>
  </si>
  <si>
    <t>Adaptacja do zmian klimatu poprzez budowę kanalizacji deszczowej wraz z systemem retencji wody deszczowej (pożyczka z BGK, środki pochodzące z KPO)</t>
  </si>
  <si>
    <t>Adaptacja do zmian klimatu poprzez budowę kanalizacji deszczowej wraz z systemem retencji wody deszczowej-wkład własny</t>
  </si>
  <si>
    <t>Rozbudowa sieci wodociągowej wraz z budową zbiorników wody czystej na terenie miasta Boguchwała (pożyczka z BGK, środki pochodzące z KPO)</t>
  </si>
  <si>
    <t>Rozbudowa sieci wodociągowej wraz z budową zbiorników wody czystej na terenie miasta Boguchwała-wkład własny</t>
  </si>
  <si>
    <t>Modernizacja oświetlenia stadionu Klubu Sportowego GROM w Mogielnicy</t>
  </si>
  <si>
    <t xml:space="preserve"> Budowa i modernizacja  kanalizacji sanitarnej na terenach wiejskich Gminy Boguchwała</t>
  </si>
  <si>
    <t>75416</t>
  </si>
  <si>
    <t>Modernizacja monitoringu gminnego</t>
  </si>
  <si>
    <t>752</t>
  </si>
  <si>
    <t>75295</t>
  </si>
  <si>
    <t>Modernizacja kompleksu basenów  w Boguchwale, budowa wodnego placu zabaw oraz budowa basenu do pływania  - pożyczka z BGK - środki z KPO</t>
  </si>
  <si>
    <t>Modernizacja kompleksu basenów  w Boguchwale, budowa wodnego placu zabaw oraz budowa basenu do pływania  - wkład własny- podatek Vat</t>
  </si>
  <si>
    <t>Poprawa efektywności energetycznej budynku Urzędu Miejskiego w Boguchwale - pożyczka BGK- środki z KPO</t>
  </si>
  <si>
    <t>Poprawa efektywności energetycznej budynku Urzędu Miejskiego w Boguchwale - wkład własny</t>
  </si>
  <si>
    <t>Budowa bieżni oraz skoczni w dal przy Szkole Podstawowej w Zgłobniu</t>
  </si>
  <si>
    <t>Budowa drogi w Niechobrzu -Granice</t>
  </si>
  <si>
    <t>Budowa i modernizacja kanalizacji sanitarnej na terenach miejskich Gminy Boguchwała</t>
  </si>
  <si>
    <t>Budowa magazynu OL i OC  w Lutoryżu</t>
  </si>
  <si>
    <t>Przebudowa ul. Wyspiańskiego w Boguchwale</t>
  </si>
  <si>
    <t>Projekt mostu na rzece Lubcza przy ul. Cichej w Boguchwale</t>
  </si>
  <si>
    <t>Budowa przedszkola w Boguchwale - projekt</t>
  </si>
  <si>
    <t>Budowa ścieżki nad Wisłokiem</t>
  </si>
  <si>
    <t>Budowa oświetlenia stadionu Płomyk w Lutoryżu</t>
  </si>
  <si>
    <t>Modernizacja samochodu Star dla OSP Wola Zgłobieńska</t>
  </si>
  <si>
    <t>Przebudowa i rozbudowa Domu Kultury w Zarzeczu - środki z FEP</t>
  </si>
  <si>
    <t>Przebudowa i rozbudowa Domu Kultury w Zarzeczu - środki własne</t>
  </si>
  <si>
    <t>Podnoszenie jakości zasobów turystycznych Gminy Boguchwała- środki z FEP</t>
  </si>
  <si>
    <t>Podnoszenie jakości zasobów turystycznych Gminy Boguchwała - środki własne</t>
  </si>
  <si>
    <t>Budowa parku na osiedlu Gaj przy ul. J. Słowackiego-środki z FEP</t>
  </si>
  <si>
    <t>Budowa parku na osiedlu Gaj przy ul. J. Słowackiego- środki własne</t>
  </si>
  <si>
    <t>Budowa parku w Kielanówce- środki z FEP</t>
  </si>
  <si>
    <t>Budowa parku w Kielanówce - środki własne</t>
  </si>
  <si>
    <t>Przebudowa i rozbudowa Domu Kultury  w Kielanówce-  środki z FEP</t>
  </si>
  <si>
    <t>Przebudowa i rozbudowa Domu Kultury  w Kielanówce - środki własne</t>
  </si>
  <si>
    <t xml:space="preserve">Modernizacja dróg dojazdowych do gruntów rolnych </t>
  </si>
  <si>
    <t>Modernizacja budynku Izolatora</t>
  </si>
  <si>
    <t>Budowa fontanny przy Stokrotce - projekt</t>
  </si>
  <si>
    <t>Modernizacja Domu Kultury Wola Zgłobieńska</t>
  </si>
  <si>
    <t>75023</t>
  </si>
  <si>
    <t>Modernizacja pomieszczenia w budynku UM</t>
  </si>
  <si>
    <t>700</t>
  </si>
  <si>
    <t>70005</t>
  </si>
  <si>
    <t>Wykupy nieruchomości</t>
  </si>
  <si>
    <t>Przebudowa drogi Lutoryż-Rędzina ( wykupy)</t>
  </si>
  <si>
    <t>Budowa drogi w Niechobrzu - Granice - wykupy</t>
  </si>
  <si>
    <t xml:space="preserve"> Usuwanie odpadów niebezpiecznych  zawierających azbest z terenu Gminy Boguchwała </t>
  </si>
  <si>
    <t>Budowa drogi gminnej w Boguchwale ul. Przemysłowa - wykupy</t>
  </si>
  <si>
    <t>16</t>
  </si>
  <si>
    <t>3</t>
  </si>
  <si>
    <t>5</t>
  </si>
  <si>
    <t>6</t>
  </si>
  <si>
    <t>7</t>
  </si>
  <si>
    <t>17</t>
  </si>
  <si>
    <t>18</t>
  </si>
  <si>
    <t>19</t>
  </si>
  <si>
    <t>20</t>
  </si>
  <si>
    <t>21</t>
  </si>
  <si>
    <t>23</t>
  </si>
  <si>
    <t>25</t>
  </si>
  <si>
    <t>28</t>
  </si>
  <si>
    <t>29</t>
  </si>
  <si>
    <t>32</t>
  </si>
  <si>
    <t>33</t>
  </si>
  <si>
    <t>36</t>
  </si>
  <si>
    <t>Budowa bieżni oraz skoczni w dal przy Szkole Podstawowej w Lutoryżu</t>
  </si>
  <si>
    <t>Modernizacja boiska przy Szkole Podstawowej w Boguchwale</t>
  </si>
  <si>
    <t>Budowa hali sportowej w Boguchwale</t>
  </si>
  <si>
    <t>37</t>
  </si>
  <si>
    <t>38</t>
  </si>
  <si>
    <t>39</t>
  </si>
  <si>
    <t>40</t>
  </si>
  <si>
    <t>41</t>
  </si>
  <si>
    <t>Zakup wyposażenia  dla OSP  (garaż, przyczepa)</t>
  </si>
  <si>
    <t>42</t>
  </si>
  <si>
    <t>43</t>
  </si>
  <si>
    <t>44</t>
  </si>
  <si>
    <t>45</t>
  </si>
  <si>
    <t>46</t>
  </si>
  <si>
    <t>Zagospodarowanie terenu boiska sportowego w Woli Zgłobieńskiej</t>
  </si>
  <si>
    <t>Budowa bieżni wraz ze skocznią w dal przy Szkole Podstawowej nr 1 w Niechobrzu</t>
  </si>
  <si>
    <t>Załącznik nr 1 do Zarządzenia nr 13.2026 Burmistrza Boguchwały z dnia 30 stycznia 2026 r.                             Wyodrębnione wydatki na zadania inwestycyjne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</si>
</sst>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2"/>
      <color rgb="FF000000"/>
      <name val="Arial"/>
    </font>
    <font>
      <b/>
      <sz val="8"/>
      <color rgb="FF000000"/>
      <name val="Arial"/>
      <family val="2"/>
      <charset val="238"/>
    </font>
    <font>
      <sz val="1"/>
      <color rgb="FF080000"/>
      <name val="Arial"/>
      <family val="2"/>
      <charset val="238"/>
    </font>
    <font>
      <sz val="8"/>
      <color rgb="FF08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9"/>
      <color rgb="FF08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sz val="9"/>
      <color rgb="FF080000"/>
      <name val="Arial"/>
      <family val="2"/>
      <charset val="238"/>
    </font>
    <font>
      <i/>
      <sz val="9"/>
      <color rgb="FF08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8"/>
      <name val="Arial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horizontal="left" vertical="top" wrapText="1"/>
    </xf>
    <xf numFmtId="0" fontId="4" fillId="0" borderId="1">
      <alignment horizontal="left" vertical="top" wrapText="1"/>
    </xf>
    <xf numFmtId="44" fontId="16" fillId="0" borderId="0" applyFont="0" applyFill="0" applyBorder="0" applyAlignment="0" applyProtection="0"/>
  </cellStyleXfs>
  <cellXfs count="93">
    <xf numFmtId="0" fontId="0" fillId="0" borderId="0" xfId="0">
      <alignment horizontal="left" vertical="top" wrapText="1"/>
    </xf>
    <xf numFmtId="4" fontId="0" fillId="0" borderId="0" xfId="0" applyNumberFormat="1">
      <alignment horizontal="left" vertical="top" wrapText="1"/>
    </xf>
    <xf numFmtId="0" fontId="8" fillId="0" borderId="0" xfId="0" applyFont="1">
      <alignment horizontal="left" vertical="top" wrapText="1"/>
    </xf>
    <xf numFmtId="0" fontId="0" fillId="6" borderId="0" xfId="0" applyFill="1">
      <alignment horizontal="left" vertical="top" wrapText="1"/>
    </xf>
    <xf numFmtId="49" fontId="9" fillId="0" borderId="2" xfId="0" applyNumberFormat="1" applyFont="1" applyBorder="1" applyAlignment="1">
      <alignment horizontal="center" vertical="center" wrapText="1" readingOrder="1"/>
    </xf>
    <xf numFmtId="49" fontId="5" fillId="2" borderId="2" xfId="0" applyNumberFormat="1" applyFont="1" applyFill="1" applyBorder="1" applyAlignment="1">
      <alignment horizontal="center" vertical="center" wrapText="1" readingOrder="1"/>
    </xf>
    <xf numFmtId="49" fontId="1" fillId="5" borderId="2" xfId="0" applyNumberFormat="1" applyFont="1" applyFill="1" applyBorder="1" applyAlignment="1">
      <alignment horizontal="center" vertical="center" wrapText="1" readingOrder="1"/>
    </xf>
    <xf numFmtId="49" fontId="9" fillId="6" borderId="2" xfId="0" applyNumberFormat="1" applyFont="1" applyFill="1" applyBorder="1" applyAlignment="1">
      <alignment horizontal="center" vertical="center" wrapText="1" readingOrder="1"/>
    </xf>
    <xf numFmtId="4" fontId="0" fillId="6" borderId="0" xfId="0" applyNumberFormat="1" applyFill="1">
      <alignment horizontal="left" vertical="top" wrapText="1"/>
    </xf>
    <xf numFmtId="49" fontId="9" fillId="6" borderId="2" xfId="0" applyNumberFormat="1" applyFont="1" applyFill="1" applyBorder="1" applyAlignment="1">
      <alignment horizontal="center" vertical="center" readingOrder="1"/>
    </xf>
    <xf numFmtId="0" fontId="15" fillId="0" borderId="0" xfId="0" applyFont="1">
      <alignment horizontal="left" vertical="top" wrapText="1"/>
    </xf>
    <xf numFmtId="44" fontId="0" fillId="0" borderId="0" xfId="2" applyFont="1" applyAlignment="1">
      <alignment horizontal="left" vertical="top" wrapText="1"/>
    </xf>
    <xf numFmtId="49" fontId="9" fillId="0" borderId="6" xfId="0" applyNumberFormat="1" applyFont="1" applyBorder="1" applyAlignment="1">
      <alignment horizontal="center" vertical="center" wrapText="1" readingOrder="1"/>
    </xf>
    <xf numFmtId="49" fontId="9" fillId="0" borderId="7" xfId="0" applyNumberFormat="1" applyFont="1" applyBorder="1" applyAlignment="1">
      <alignment horizontal="center" vertical="center" wrapText="1" readingOrder="1"/>
    </xf>
    <xf numFmtId="49" fontId="9" fillId="0" borderId="8" xfId="0" applyNumberFormat="1" applyFont="1" applyBorder="1" applyAlignment="1">
      <alignment horizontal="center" vertical="center" wrapText="1" readingOrder="1"/>
    </xf>
    <xf numFmtId="4" fontId="17" fillId="6" borderId="0" xfId="0" applyNumberFormat="1" applyFont="1" applyFill="1">
      <alignment horizontal="left" vertical="top" wrapText="1"/>
    </xf>
    <xf numFmtId="4" fontId="17" fillId="0" borderId="0" xfId="0" applyNumberFormat="1" applyFont="1">
      <alignment horizontal="left" vertical="top" wrapText="1"/>
    </xf>
    <xf numFmtId="0" fontId="4" fillId="0" borderId="0" xfId="0" applyFont="1">
      <alignment horizontal="left" vertical="top" wrapText="1"/>
    </xf>
    <xf numFmtId="44" fontId="4" fillId="0" borderId="0" xfId="2" applyFont="1" applyAlignment="1">
      <alignment horizontal="left" vertical="top" wrapText="1"/>
    </xf>
    <xf numFmtId="4" fontId="4" fillId="0" borderId="0" xfId="0" applyNumberFormat="1" applyFont="1">
      <alignment horizontal="left" vertical="top" wrapText="1"/>
    </xf>
    <xf numFmtId="0" fontId="4" fillId="6" borderId="0" xfId="0" applyFont="1" applyFill="1">
      <alignment horizontal="left" vertical="top" wrapText="1"/>
    </xf>
    <xf numFmtId="1" fontId="9" fillId="6" borderId="2" xfId="2" applyNumberFormat="1" applyFont="1" applyFill="1" applyBorder="1" applyAlignment="1">
      <alignment horizontal="center" vertical="center" wrapText="1" readingOrder="1"/>
    </xf>
    <xf numFmtId="49" fontId="12" fillId="6" borderId="2" xfId="0" applyNumberFormat="1" applyFont="1" applyFill="1" applyBorder="1" applyAlignment="1">
      <alignment horizontal="center" vertical="center" wrapText="1" readingOrder="1"/>
    </xf>
    <xf numFmtId="4" fontId="15" fillId="0" borderId="0" xfId="0" applyNumberFormat="1" applyFont="1">
      <alignment horizontal="left" vertical="top" wrapText="1"/>
    </xf>
    <xf numFmtId="49" fontId="19" fillId="0" borderId="2" xfId="0" applyNumberFormat="1" applyFont="1" applyBorder="1" applyAlignment="1">
      <alignment horizontal="center" vertical="center" wrapText="1" readingOrder="1"/>
    </xf>
    <xf numFmtId="49" fontId="9" fillId="16" borderId="2" xfId="0" applyNumberFormat="1" applyFont="1" applyFill="1" applyBorder="1" applyAlignment="1">
      <alignment horizontal="center" vertical="center" wrapText="1" readingOrder="1"/>
    </xf>
    <xf numFmtId="49" fontId="3" fillId="5" borderId="2" xfId="0" applyNumberFormat="1" applyFont="1" applyFill="1" applyBorder="1" applyAlignment="1">
      <alignment horizontal="center" vertical="center" wrapText="1" readingOrder="1"/>
    </xf>
    <xf numFmtId="49" fontId="7" fillId="5" borderId="2" xfId="0" applyNumberFormat="1" applyFont="1" applyFill="1" applyBorder="1" applyAlignment="1">
      <alignment horizontal="left" wrapText="1" readingOrder="1"/>
    </xf>
    <xf numFmtId="4" fontId="7" fillId="5" borderId="2" xfId="0" applyNumberFormat="1" applyFont="1" applyFill="1" applyBorder="1" applyAlignment="1">
      <alignment horizontal="right" wrapText="1" readingOrder="1"/>
    </xf>
    <xf numFmtId="49" fontId="2" fillId="3" borderId="1" xfId="0" applyNumberFormat="1" applyFont="1" applyFill="1" applyBorder="1" applyAlignment="1">
      <alignment horizontal="left" vertical="top" readingOrder="1"/>
    </xf>
    <xf numFmtId="49" fontId="9" fillId="6" borderId="3" xfId="0" applyNumberFormat="1" applyFont="1" applyFill="1" applyBorder="1" applyAlignment="1">
      <alignment horizontal="center" vertical="center" wrapText="1" readingOrder="1"/>
    </xf>
    <xf numFmtId="49" fontId="9" fillId="6" borderId="4" xfId="0" applyNumberFormat="1" applyFont="1" applyFill="1" applyBorder="1" applyAlignment="1">
      <alignment horizontal="center" vertical="center" wrapText="1" readingOrder="1"/>
    </xf>
    <xf numFmtId="49" fontId="10" fillId="6" borderId="3" xfId="0" applyNumberFormat="1" applyFont="1" applyFill="1" applyBorder="1" applyAlignment="1">
      <alignment horizontal="center" vertical="center" wrapText="1" readingOrder="1"/>
    </xf>
    <xf numFmtId="49" fontId="10" fillId="6" borderId="5" xfId="0" applyNumberFormat="1" applyFont="1" applyFill="1" applyBorder="1" applyAlignment="1">
      <alignment horizontal="center" vertical="center" wrapText="1" readingOrder="1"/>
    </xf>
    <xf numFmtId="49" fontId="10" fillId="6" borderId="4" xfId="0" applyNumberFormat="1" applyFont="1" applyFill="1" applyBorder="1" applyAlignment="1">
      <alignment horizontal="center" vertical="center" wrapText="1" readingOrder="1"/>
    </xf>
    <xf numFmtId="4" fontId="9" fillId="13" borderId="3" xfId="0" applyNumberFormat="1" applyFont="1" applyFill="1" applyBorder="1" applyAlignment="1">
      <alignment horizontal="right" wrapText="1" readingOrder="1"/>
    </xf>
    <xf numFmtId="4" fontId="9" fillId="13" borderId="4" xfId="0" applyNumberFormat="1" applyFont="1" applyFill="1" applyBorder="1" applyAlignment="1">
      <alignment horizontal="right" wrapText="1" readingOrder="1"/>
    </xf>
    <xf numFmtId="49" fontId="9" fillId="6" borderId="6" xfId="0" applyNumberFormat="1" applyFont="1" applyFill="1" applyBorder="1" applyAlignment="1">
      <alignment horizontal="center" vertical="center" wrapText="1" readingOrder="1"/>
    </xf>
    <xf numFmtId="49" fontId="9" fillId="6" borderId="7" xfId="0" applyNumberFormat="1" applyFont="1" applyFill="1" applyBorder="1" applyAlignment="1">
      <alignment horizontal="center" vertical="center" wrapText="1" readingOrder="1"/>
    </xf>
    <xf numFmtId="49" fontId="10" fillId="6" borderId="2" xfId="0" applyNumberFormat="1" applyFont="1" applyFill="1" applyBorder="1" applyAlignment="1">
      <alignment horizontal="center" vertical="center" wrapText="1" readingOrder="1"/>
    </xf>
    <xf numFmtId="4" fontId="9" fillId="12" borderId="3" xfId="0" applyNumberFormat="1" applyFont="1" applyFill="1" applyBorder="1" applyAlignment="1">
      <alignment horizontal="right" wrapText="1" readingOrder="1"/>
    </xf>
    <xf numFmtId="4" fontId="9" fillId="12" borderId="4" xfId="0" applyNumberFormat="1" applyFont="1" applyFill="1" applyBorder="1" applyAlignment="1">
      <alignment horizontal="right" wrapText="1" readingOrder="1"/>
    </xf>
    <xf numFmtId="49" fontId="9" fillId="6" borderId="2" xfId="0" applyNumberFormat="1" applyFont="1" applyFill="1" applyBorder="1" applyAlignment="1">
      <alignment horizontal="center" vertical="center" wrapText="1" readingOrder="1"/>
    </xf>
    <xf numFmtId="4" fontId="9" fillId="12" borderId="2" xfId="0" applyNumberFormat="1" applyFont="1" applyFill="1" applyBorder="1" applyAlignment="1">
      <alignment horizontal="right" wrapText="1" readingOrder="1"/>
    </xf>
    <xf numFmtId="0" fontId="11" fillId="6" borderId="2" xfId="0" applyFont="1" applyFill="1" applyBorder="1" applyAlignment="1">
      <alignment horizontal="center" vertical="center" wrapText="1" readingOrder="1"/>
    </xf>
    <xf numFmtId="0" fontId="11" fillId="12" borderId="2" xfId="0" applyFont="1" applyFill="1" applyBorder="1" applyAlignment="1">
      <alignment horizontal="right" wrapText="1" readingOrder="1"/>
    </xf>
    <xf numFmtId="49" fontId="9" fillId="0" borderId="6" xfId="0" applyNumberFormat="1" applyFont="1" applyBorder="1" applyAlignment="1">
      <alignment horizontal="center" vertical="center" wrapText="1" readingOrder="1"/>
    </xf>
    <xf numFmtId="49" fontId="9" fillId="0" borderId="7" xfId="0" applyNumberFormat="1" applyFont="1" applyBorder="1" applyAlignment="1">
      <alignment horizontal="center" vertical="center" wrapText="1" readingOrder="1"/>
    </xf>
    <xf numFmtId="49" fontId="9" fillId="0" borderId="8" xfId="0" applyNumberFormat="1" applyFont="1" applyBorder="1" applyAlignment="1">
      <alignment horizontal="center" vertical="center" wrapText="1" readingOrder="1"/>
    </xf>
    <xf numFmtId="49" fontId="12" fillId="6" borderId="3" xfId="0" applyNumberFormat="1" applyFont="1" applyFill="1" applyBorder="1" applyAlignment="1">
      <alignment horizontal="center" vertical="center" wrapText="1" readingOrder="1"/>
    </xf>
    <xf numFmtId="49" fontId="12" fillId="6" borderId="4" xfId="0" applyNumberFormat="1" applyFont="1" applyFill="1" applyBorder="1" applyAlignment="1">
      <alignment horizontal="center" vertical="center" wrapText="1" readingOrder="1"/>
    </xf>
    <xf numFmtId="49" fontId="13" fillId="6" borderId="2" xfId="0" applyNumberFormat="1" applyFont="1" applyFill="1" applyBorder="1" applyAlignment="1">
      <alignment horizontal="center" vertical="center" wrapText="1" readingOrder="1"/>
    </xf>
    <xf numFmtId="4" fontId="12" fillId="12" borderId="3" xfId="0" applyNumberFormat="1" applyFont="1" applyFill="1" applyBorder="1" applyAlignment="1">
      <alignment horizontal="right" wrapText="1" readingOrder="1"/>
    </xf>
    <xf numFmtId="4" fontId="12" fillId="12" borderId="4" xfId="0" applyNumberFormat="1" applyFont="1" applyFill="1" applyBorder="1" applyAlignment="1">
      <alignment horizontal="right" wrapText="1" readingOrder="1"/>
    </xf>
    <xf numFmtId="4" fontId="9" fillId="11" borderId="3" xfId="0" applyNumberFormat="1" applyFont="1" applyFill="1" applyBorder="1" applyAlignment="1">
      <alignment horizontal="right" wrapText="1" readingOrder="1"/>
    </xf>
    <xf numFmtId="4" fontId="9" fillId="11" borderId="4" xfId="0" applyNumberFormat="1" applyFont="1" applyFill="1" applyBorder="1" applyAlignment="1">
      <alignment horizontal="right" wrapText="1" readingOrder="1"/>
    </xf>
    <xf numFmtId="4" fontId="9" fillId="11" borderId="2" xfId="0" applyNumberFormat="1" applyFont="1" applyFill="1" applyBorder="1" applyAlignment="1">
      <alignment horizontal="right" wrapText="1" readingOrder="1"/>
    </xf>
    <xf numFmtId="4" fontId="9" fillId="14" borderId="2" xfId="0" applyNumberFormat="1" applyFont="1" applyFill="1" applyBorder="1" applyAlignment="1">
      <alignment horizontal="right" wrapText="1" readingOrder="1"/>
    </xf>
    <xf numFmtId="49" fontId="9" fillId="0" borderId="2" xfId="0" applyNumberFormat="1" applyFont="1" applyBorder="1" applyAlignment="1">
      <alignment horizontal="center" vertical="center" wrapText="1" readingOrder="1"/>
    </xf>
    <xf numFmtId="4" fontId="9" fillId="14" borderId="2" xfId="0" quotePrefix="1" applyNumberFormat="1" applyFont="1" applyFill="1" applyBorder="1" applyAlignment="1">
      <alignment horizontal="right" wrapText="1" readingOrder="1"/>
    </xf>
    <xf numFmtId="4" fontId="9" fillId="14" borderId="3" xfId="0" applyNumberFormat="1" applyFont="1" applyFill="1" applyBorder="1" applyAlignment="1">
      <alignment horizontal="right" wrapText="1" readingOrder="1"/>
    </xf>
    <xf numFmtId="4" fontId="9" fillId="14" borderId="4" xfId="0" applyNumberFormat="1" applyFont="1" applyFill="1" applyBorder="1" applyAlignment="1">
      <alignment horizontal="right" wrapText="1" readingOrder="1"/>
    </xf>
    <xf numFmtId="4" fontId="9" fillId="10" borderId="3" xfId="0" applyNumberFormat="1" applyFont="1" applyFill="1" applyBorder="1" applyAlignment="1">
      <alignment horizontal="right" wrapText="1" readingOrder="1"/>
    </xf>
    <xf numFmtId="4" fontId="9" fillId="10" borderId="4" xfId="0" applyNumberFormat="1" applyFont="1" applyFill="1" applyBorder="1" applyAlignment="1">
      <alignment horizontal="right" wrapText="1" readingOrder="1"/>
    </xf>
    <xf numFmtId="4" fontId="9" fillId="10" borderId="2" xfId="0" applyNumberFormat="1" applyFont="1" applyFill="1" applyBorder="1" applyAlignment="1">
      <alignment horizontal="right" wrapText="1" readingOrder="1"/>
    </xf>
    <xf numFmtId="49" fontId="19" fillId="0" borderId="2" xfId="0" applyNumberFormat="1" applyFont="1" applyBorder="1" applyAlignment="1">
      <alignment horizontal="center" vertical="center" wrapText="1" readingOrder="1"/>
    </xf>
    <xf numFmtId="49" fontId="20" fillId="0" borderId="2" xfId="0" applyNumberFormat="1" applyFont="1" applyBorder="1" applyAlignment="1">
      <alignment horizontal="center" vertical="center" wrapText="1" readingOrder="1"/>
    </xf>
    <xf numFmtId="4" fontId="19" fillId="9" borderId="2" xfId="0" applyNumberFormat="1" applyFont="1" applyFill="1" applyBorder="1" applyAlignment="1">
      <alignment horizontal="right" wrapText="1" readingOrder="1"/>
    </xf>
    <xf numFmtId="49" fontId="9" fillId="16" borderId="3" xfId="0" applyNumberFormat="1" applyFont="1" applyFill="1" applyBorder="1" applyAlignment="1">
      <alignment horizontal="center" vertical="center" wrapText="1" readingOrder="1"/>
    </xf>
    <xf numFmtId="49" fontId="9" fillId="16" borderId="4" xfId="0" applyNumberFormat="1" applyFont="1" applyFill="1" applyBorder="1" applyAlignment="1">
      <alignment horizontal="center" vertical="center" wrapText="1" readingOrder="1"/>
    </xf>
    <xf numFmtId="49" fontId="10" fillId="16" borderId="3" xfId="0" applyNumberFormat="1" applyFont="1" applyFill="1" applyBorder="1" applyAlignment="1">
      <alignment horizontal="center" vertical="center" wrapText="1" readingOrder="1"/>
    </xf>
    <xf numFmtId="49" fontId="10" fillId="16" borderId="5" xfId="0" applyNumberFormat="1" applyFont="1" applyFill="1" applyBorder="1" applyAlignment="1">
      <alignment horizontal="center" vertical="center" wrapText="1" readingOrder="1"/>
    </xf>
    <xf numFmtId="49" fontId="10" fillId="16" borderId="4" xfId="0" applyNumberFormat="1" applyFont="1" applyFill="1" applyBorder="1" applyAlignment="1">
      <alignment horizontal="center" vertical="center" wrapText="1" readingOrder="1"/>
    </xf>
    <xf numFmtId="4" fontId="9" fillId="16" borderId="3" xfId="0" applyNumberFormat="1" applyFont="1" applyFill="1" applyBorder="1" applyAlignment="1">
      <alignment horizontal="right" wrapText="1" readingOrder="1"/>
    </xf>
    <xf numFmtId="4" fontId="9" fillId="16" borderId="4" xfId="0" applyNumberFormat="1" applyFont="1" applyFill="1" applyBorder="1" applyAlignment="1">
      <alignment horizontal="right" wrapText="1" readingOrder="1"/>
    </xf>
    <xf numFmtId="0" fontId="9" fillId="6" borderId="8" xfId="2" applyNumberFormat="1" applyFont="1" applyFill="1" applyBorder="1" applyAlignment="1">
      <alignment horizontal="center" vertical="center" wrapText="1" readingOrder="1"/>
    </xf>
    <xf numFmtId="0" fontId="9" fillId="6" borderId="7" xfId="2" applyNumberFormat="1" applyFont="1" applyFill="1" applyBorder="1" applyAlignment="1">
      <alignment horizontal="center" vertical="center" wrapText="1" readingOrder="1"/>
    </xf>
    <xf numFmtId="1" fontId="9" fillId="6" borderId="3" xfId="2" applyNumberFormat="1" applyFont="1" applyFill="1" applyBorder="1" applyAlignment="1">
      <alignment horizontal="center" vertical="center" wrapText="1" readingOrder="1"/>
    </xf>
    <xf numFmtId="1" fontId="9" fillId="6" borderId="4" xfId="2" applyNumberFormat="1" applyFont="1" applyFill="1" applyBorder="1" applyAlignment="1">
      <alignment horizontal="center" vertical="center" wrapText="1" readingOrder="1"/>
    </xf>
    <xf numFmtId="44" fontId="10" fillId="6" borderId="2" xfId="2" applyFont="1" applyFill="1" applyBorder="1" applyAlignment="1">
      <alignment horizontal="center" vertical="center" wrapText="1" readingOrder="1"/>
    </xf>
    <xf numFmtId="4" fontId="9" fillId="9" borderId="3" xfId="2" applyNumberFormat="1" applyFont="1" applyFill="1" applyBorder="1" applyAlignment="1">
      <alignment wrapText="1" readingOrder="1"/>
    </xf>
    <xf numFmtId="4" fontId="9" fillId="9" borderId="4" xfId="2" applyNumberFormat="1" applyFont="1" applyFill="1" applyBorder="1" applyAlignment="1">
      <alignment wrapText="1" readingOrder="1"/>
    </xf>
    <xf numFmtId="4" fontId="12" fillId="8" borderId="2" xfId="0" applyNumberFormat="1" applyFont="1" applyFill="1" applyBorder="1" applyAlignment="1">
      <alignment horizontal="right" wrapText="1" readingOrder="1"/>
    </xf>
    <xf numFmtId="4" fontId="9" fillId="15" borderId="3" xfId="0" applyNumberFormat="1" applyFont="1" applyFill="1" applyBorder="1" applyAlignment="1">
      <alignment horizontal="right" wrapText="1" readingOrder="1"/>
    </xf>
    <xf numFmtId="4" fontId="9" fillId="15" borderId="4" xfId="0" applyNumberFormat="1" applyFont="1" applyFill="1" applyBorder="1" applyAlignment="1">
      <alignment horizontal="right" wrapText="1" readingOrder="1"/>
    </xf>
    <xf numFmtId="4" fontId="9" fillId="8" borderId="2" xfId="0" applyNumberFormat="1" applyFont="1" applyFill="1" applyBorder="1" applyAlignment="1">
      <alignment horizontal="right" wrapText="1" readingOrder="1"/>
    </xf>
    <xf numFmtId="4" fontId="9" fillId="8" borderId="3" xfId="0" applyNumberFormat="1" applyFont="1" applyFill="1" applyBorder="1" applyAlignment="1">
      <alignment horizontal="right" wrapText="1" readingOrder="1"/>
    </xf>
    <xf numFmtId="4" fontId="9" fillId="8" borderId="4" xfId="0" applyNumberFormat="1" applyFont="1" applyFill="1" applyBorder="1" applyAlignment="1">
      <alignment horizontal="right" wrapText="1" readingOrder="1"/>
    </xf>
    <xf numFmtId="4" fontId="12" fillId="7" borderId="2" xfId="0" applyNumberFormat="1" applyFont="1" applyFill="1" applyBorder="1" applyAlignment="1">
      <alignment horizontal="right" wrapText="1" readingOrder="1"/>
    </xf>
    <xf numFmtId="49" fontId="14" fillId="4" borderId="2" xfId="0" applyNumberFormat="1" applyFont="1" applyFill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center" wrapText="1" readingOrder="1"/>
    </xf>
    <xf numFmtId="49" fontId="5" fillId="2" borderId="2" xfId="0" applyNumberFormat="1" applyFont="1" applyFill="1" applyBorder="1" applyAlignment="1">
      <alignment horizontal="center" vertical="center" wrapText="1" readingOrder="1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C0C0C0"/>
      <rgbColor rgb="00F0F0F0"/>
      <rgbColor rgb="0099B4D1"/>
      <rgbColor rgb="008B8B8B"/>
      <rgbColor rgb="00CCCC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E03AD-49B6-4C40-892E-C7B5C32EEB4A}">
  <sheetPr>
    <pageSetUpPr fitToPage="1"/>
  </sheetPr>
  <dimension ref="A1:O68"/>
  <sheetViews>
    <sheetView tabSelected="1" zoomScale="110" zoomScaleNormal="110" workbookViewId="0">
      <selection sqref="A1:L3"/>
    </sheetView>
  </sheetViews>
  <sheetFormatPr defaultRowHeight="15" x14ac:dyDescent="0.2"/>
  <cols>
    <col min="1" max="1" width="6.77734375" customWidth="1"/>
    <col min="2" max="2" width="7.77734375" customWidth="1"/>
    <col min="3" max="3" width="10.33203125" customWidth="1"/>
    <col min="4" max="4" width="3.77734375" customWidth="1"/>
    <col min="5" max="5" width="5.5546875" customWidth="1"/>
    <col min="6" max="6" width="7.88671875" customWidth="1"/>
    <col min="7" max="7" width="4.109375" customWidth="1"/>
    <col min="8" max="8" width="7.33203125" customWidth="1"/>
    <col min="9" max="9" width="3.88671875" customWidth="1"/>
    <col min="10" max="10" width="27.33203125" customWidth="1"/>
    <col min="11" max="11" width="8.5546875" customWidth="1"/>
    <col min="12" max="12" width="8.77734375" customWidth="1"/>
    <col min="13" max="13" width="12.44140625" customWidth="1"/>
    <col min="14" max="14" width="11.33203125" bestFit="1" customWidth="1"/>
    <col min="15" max="15" width="14.77734375" customWidth="1"/>
  </cols>
  <sheetData>
    <row r="1" spans="1:14" ht="10.5" customHeight="1" x14ac:dyDescent="0.2">
      <c r="A1" s="89" t="s">
        <v>178</v>
      </c>
      <c r="B1" s="89" t="s">
        <v>0</v>
      </c>
      <c r="C1" s="89" t="s">
        <v>0</v>
      </c>
      <c r="D1" s="89" t="s">
        <v>0</v>
      </c>
      <c r="E1" s="89" t="s">
        <v>0</v>
      </c>
      <c r="F1" s="89" t="s">
        <v>0</v>
      </c>
      <c r="G1" s="89" t="s">
        <v>0</v>
      </c>
      <c r="H1" s="90"/>
      <c r="I1" s="90"/>
      <c r="J1" s="90"/>
      <c r="K1" s="90"/>
      <c r="L1" s="90"/>
    </row>
    <row r="2" spans="1:14" ht="14.25" customHeight="1" x14ac:dyDescent="0.2">
      <c r="A2" s="89" t="s">
        <v>0</v>
      </c>
      <c r="B2" s="89" t="s">
        <v>0</v>
      </c>
      <c r="C2" s="89" t="s">
        <v>0</v>
      </c>
      <c r="D2" s="89" t="s">
        <v>0</v>
      </c>
      <c r="E2" s="89" t="s">
        <v>0</v>
      </c>
      <c r="F2" s="89" t="s">
        <v>0</v>
      </c>
      <c r="G2" s="89" t="s">
        <v>0</v>
      </c>
      <c r="H2" s="90"/>
      <c r="I2" s="90"/>
      <c r="J2" s="90"/>
      <c r="K2" s="90"/>
      <c r="L2" s="90"/>
    </row>
    <row r="3" spans="1:14" ht="13.5" customHeigh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14.25" customHeight="1" x14ac:dyDescent="0.2">
      <c r="A4" s="91" t="s">
        <v>67</v>
      </c>
      <c r="B4" s="92" t="s">
        <v>3</v>
      </c>
      <c r="C4" s="92" t="s">
        <v>3</v>
      </c>
      <c r="D4" s="92" t="s">
        <v>3</v>
      </c>
      <c r="E4" s="92" t="s">
        <v>3</v>
      </c>
      <c r="F4" s="92" t="s">
        <v>69</v>
      </c>
      <c r="G4" s="92" t="s">
        <v>4</v>
      </c>
      <c r="H4" s="92" t="s">
        <v>4</v>
      </c>
      <c r="I4" s="92" t="s">
        <v>4</v>
      </c>
      <c r="J4" s="92" t="s">
        <v>4</v>
      </c>
      <c r="K4" s="92" t="s">
        <v>68</v>
      </c>
      <c r="L4" s="92" t="s">
        <v>5</v>
      </c>
    </row>
    <row r="5" spans="1:14" ht="30" customHeight="1" x14ac:dyDescent="0.2">
      <c r="A5" s="91"/>
      <c r="B5" s="5" t="s">
        <v>6</v>
      </c>
      <c r="C5" s="5" t="s">
        <v>7</v>
      </c>
      <c r="D5" s="92" t="s">
        <v>8</v>
      </c>
      <c r="E5" s="92" t="s">
        <v>8</v>
      </c>
      <c r="F5" s="92" t="s">
        <v>4</v>
      </c>
      <c r="G5" s="92" t="s">
        <v>4</v>
      </c>
      <c r="H5" s="92" t="s">
        <v>4</v>
      </c>
      <c r="I5" s="92" t="s">
        <v>4</v>
      </c>
      <c r="J5" s="92" t="s">
        <v>4</v>
      </c>
      <c r="K5" s="92" t="s">
        <v>5</v>
      </c>
      <c r="L5" s="92" t="s">
        <v>5</v>
      </c>
      <c r="M5" s="3"/>
    </row>
    <row r="6" spans="1:14" ht="34.5" customHeight="1" x14ac:dyDescent="0.2">
      <c r="A6" s="7" t="s">
        <v>1</v>
      </c>
      <c r="B6" s="7" t="s">
        <v>10</v>
      </c>
      <c r="C6" s="7" t="s">
        <v>11</v>
      </c>
      <c r="D6" s="42" t="s">
        <v>12</v>
      </c>
      <c r="E6" s="42" t="s">
        <v>12</v>
      </c>
      <c r="F6" s="39" t="s">
        <v>70</v>
      </c>
      <c r="G6" s="39" t="s">
        <v>13</v>
      </c>
      <c r="H6" s="39" t="s">
        <v>13</v>
      </c>
      <c r="I6" s="39" t="s">
        <v>13</v>
      </c>
      <c r="J6" s="39" t="s">
        <v>13</v>
      </c>
      <c r="K6" s="88">
        <f>118000+12000</f>
        <v>130000</v>
      </c>
      <c r="L6" s="88" t="s">
        <v>14</v>
      </c>
      <c r="M6" s="8"/>
    </row>
    <row r="7" spans="1:14" ht="34.5" customHeight="1" x14ac:dyDescent="0.2">
      <c r="A7" s="9" t="s">
        <v>2</v>
      </c>
      <c r="B7" s="7" t="s">
        <v>10</v>
      </c>
      <c r="C7" s="7" t="s">
        <v>15</v>
      </c>
      <c r="D7" s="42" t="s">
        <v>12</v>
      </c>
      <c r="E7" s="42" t="s">
        <v>12</v>
      </c>
      <c r="F7" s="39" t="s">
        <v>103</v>
      </c>
      <c r="G7" s="39" t="s">
        <v>16</v>
      </c>
      <c r="H7" s="39" t="s">
        <v>16</v>
      </c>
      <c r="I7" s="39" t="s">
        <v>16</v>
      </c>
      <c r="J7" s="39" t="s">
        <v>16</v>
      </c>
      <c r="K7" s="88">
        <v>250000</v>
      </c>
      <c r="L7" s="88" t="s">
        <v>17</v>
      </c>
      <c r="M7" s="8"/>
    </row>
    <row r="8" spans="1:14" ht="35.25" customHeight="1" x14ac:dyDescent="0.2">
      <c r="A8" s="58" t="s">
        <v>146</v>
      </c>
      <c r="B8" s="7" t="s">
        <v>10</v>
      </c>
      <c r="C8" s="7" t="s">
        <v>18</v>
      </c>
      <c r="D8" s="42" t="s">
        <v>88</v>
      </c>
      <c r="E8" s="42"/>
      <c r="F8" s="39" t="s">
        <v>89</v>
      </c>
      <c r="G8" s="39"/>
      <c r="H8" s="39"/>
      <c r="I8" s="39"/>
      <c r="J8" s="39"/>
      <c r="K8" s="88">
        <v>1194747.48</v>
      </c>
      <c r="L8" s="88"/>
      <c r="M8" s="15"/>
    </row>
    <row r="9" spans="1:14" ht="35.25" customHeight="1" x14ac:dyDescent="0.2">
      <c r="A9" s="58"/>
      <c r="B9" s="7" t="s">
        <v>10</v>
      </c>
      <c r="C9" s="7" t="s">
        <v>18</v>
      </c>
      <c r="D9" s="42" t="s">
        <v>90</v>
      </c>
      <c r="E9" s="42"/>
      <c r="F9" s="39" t="s">
        <v>91</v>
      </c>
      <c r="G9" s="39"/>
      <c r="H9" s="39"/>
      <c r="I9" s="39"/>
      <c r="J9" s="39"/>
      <c r="K9" s="88">
        <v>266741.92</v>
      </c>
      <c r="L9" s="88"/>
      <c r="M9" s="16"/>
    </row>
    <row r="10" spans="1:14" ht="21" customHeight="1" x14ac:dyDescent="0.2">
      <c r="A10" s="7" t="s">
        <v>77</v>
      </c>
      <c r="B10" s="7" t="s">
        <v>19</v>
      </c>
      <c r="C10" s="7" t="s">
        <v>20</v>
      </c>
      <c r="D10" s="42" t="s">
        <v>12</v>
      </c>
      <c r="E10" s="42" t="s">
        <v>12</v>
      </c>
      <c r="F10" s="39" t="s">
        <v>71</v>
      </c>
      <c r="G10" s="39" t="s">
        <v>21</v>
      </c>
      <c r="H10" s="39" t="s">
        <v>21</v>
      </c>
      <c r="I10" s="39" t="s">
        <v>21</v>
      </c>
      <c r="J10" s="39" t="s">
        <v>21</v>
      </c>
      <c r="K10" s="85">
        <f>1200000+60000</f>
        <v>1260000</v>
      </c>
      <c r="L10" s="85" t="s">
        <v>22</v>
      </c>
      <c r="M10" s="20"/>
    </row>
    <row r="11" spans="1:14" ht="31.9" customHeight="1" x14ac:dyDescent="0.2">
      <c r="A11" s="7" t="s">
        <v>147</v>
      </c>
      <c r="B11" s="7" t="s">
        <v>19</v>
      </c>
      <c r="C11" s="7" t="s">
        <v>20</v>
      </c>
      <c r="D11" s="42" t="s">
        <v>12</v>
      </c>
      <c r="E11" s="42" t="s">
        <v>12</v>
      </c>
      <c r="F11" s="39" t="s">
        <v>87</v>
      </c>
      <c r="G11" s="39"/>
      <c r="H11" s="39"/>
      <c r="I11" s="39"/>
      <c r="J11" s="39"/>
      <c r="K11" s="85">
        <v>140000</v>
      </c>
      <c r="L11" s="85"/>
      <c r="M11" s="3"/>
    </row>
    <row r="12" spans="1:14" ht="31.9" customHeight="1" x14ac:dyDescent="0.2">
      <c r="A12" s="7" t="s">
        <v>148</v>
      </c>
      <c r="B12" s="7" t="s">
        <v>19</v>
      </c>
      <c r="C12" s="7" t="s">
        <v>20</v>
      </c>
      <c r="D12" s="30" t="s">
        <v>12</v>
      </c>
      <c r="E12" s="31"/>
      <c r="F12" s="32" t="s">
        <v>144</v>
      </c>
      <c r="G12" s="33"/>
      <c r="H12" s="33"/>
      <c r="I12" s="33"/>
      <c r="J12" s="34"/>
      <c r="K12" s="86">
        <v>300000</v>
      </c>
      <c r="L12" s="87"/>
      <c r="M12" s="20"/>
    </row>
    <row r="13" spans="1:14" ht="30.6" customHeight="1" x14ac:dyDescent="0.2">
      <c r="A13" s="7" t="s">
        <v>149</v>
      </c>
      <c r="B13" s="7" t="s">
        <v>19</v>
      </c>
      <c r="C13" s="7" t="s">
        <v>20</v>
      </c>
      <c r="D13" s="42" t="s">
        <v>12</v>
      </c>
      <c r="E13" s="42" t="s">
        <v>12</v>
      </c>
      <c r="F13" s="39" t="s">
        <v>142</v>
      </c>
      <c r="G13" s="39" t="s">
        <v>23</v>
      </c>
      <c r="H13" s="39" t="s">
        <v>23</v>
      </c>
      <c r="I13" s="39" t="s">
        <v>23</v>
      </c>
      <c r="J13" s="39" t="s">
        <v>23</v>
      </c>
      <c r="K13" s="85">
        <v>800000</v>
      </c>
      <c r="L13" s="85" t="s">
        <v>24</v>
      </c>
      <c r="M13" s="20"/>
      <c r="N13" s="1"/>
    </row>
    <row r="14" spans="1:14" ht="30.75" customHeight="1" x14ac:dyDescent="0.2">
      <c r="A14" s="7" t="s">
        <v>78</v>
      </c>
      <c r="B14" s="7" t="s">
        <v>19</v>
      </c>
      <c r="C14" s="7" t="s">
        <v>20</v>
      </c>
      <c r="D14" s="42" t="s">
        <v>12</v>
      </c>
      <c r="E14" s="42" t="s">
        <v>12</v>
      </c>
      <c r="F14" s="39" t="s">
        <v>116</v>
      </c>
      <c r="G14" s="39" t="s">
        <v>25</v>
      </c>
      <c r="H14" s="39" t="s">
        <v>25</v>
      </c>
      <c r="I14" s="39" t="s">
        <v>25</v>
      </c>
      <c r="J14" s="39" t="s">
        <v>25</v>
      </c>
      <c r="K14" s="85">
        <v>500000</v>
      </c>
      <c r="L14" s="85" t="s">
        <v>24</v>
      </c>
      <c r="M14" s="19"/>
    </row>
    <row r="15" spans="1:14" ht="33" customHeight="1" x14ac:dyDescent="0.2">
      <c r="A15" s="7" t="s">
        <v>79</v>
      </c>
      <c r="B15" s="7" t="s">
        <v>19</v>
      </c>
      <c r="C15" s="7" t="s">
        <v>20</v>
      </c>
      <c r="D15" s="42" t="s">
        <v>12</v>
      </c>
      <c r="E15" s="42" t="s">
        <v>12</v>
      </c>
      <c r="F15" s="39" t="s">
        <v>117</v>
      </c>
      <c r="G15" s="39" t="s">
        <v>26</v>
      </c>
      <c r="H15" s="39" t="s">
        <v>26</v>
      </c>
      <c r="I15" s="39" t="s">
        <v>26</v>
      </c>
      <c r="J15" s="39" t="s">
        <v>26</v>
      </c>
      <c r="K15" s="85">
        <v>150000</v>
      </c>
      <c r="L15" s="85" t="s">
        <v>17</v>
      </c>
      <c r="M15" s="20"/>
    </row>
    <row r="16" spans="1:14" ht="30" customHeight="1" x14ac:dyDescent="0.2">
      <c r="A16" s="7" t="s">
        <v>61</v>
      </c>
      <c r="B16" s="7" t="s">
        <v>19</v>
      </c>
      <c r="C16" s="7" t="s">
        <v>20</v>
      </c>
      <c r="D16" s="42" t="s">
        <v>12</v>
      </c>
      <c r="E16" s="42" t="s">
        <v>12</v>
      </c>
      <c r="F16" s="39" t="s">
        <v>113</v>
      </c>
      <c r="G16" s="39" t="s">
        <v>27</v>
      </c>
      <c r="H16" s="39" t="s">
        <v>27</v>
      </c>
      <c r="I16" s="39" t="s">
        <v>27</v>
      </c>
      <c r="J16" s="39" t="s">
        <v>27</v>
      </c>
      <c r="K16" s="85">
        <v>1136459.69</v>
      </c>
      <c r="L16" s="85" t="s">
        <v>28</v>
      </c>
      <c r="M16" s="20"/>
    </row>
    <row r="17" spans="1:14" ht="33.6" customHeight="1" x14ac:dyDescent="0.2">
      <c r="A17" s="7" t="s">
        <v>62</v>
      </c>
      <c r="B17" s="7" t="s">
        <v>19</v>
      </c>
      <c r="C17" s="7" t="s">
        <v>20</v>
      </c>
      <c r="D17" s="42" t="s">
        <v>12</v>
      </c>
      <c r="E17" s="42" t="s">
        <v>12</v>
      </c>
      <c r="F17" s="39" t="s">
        <v>141</v>
      </c>
      <c r="G17" s="39" t="s">
        <v>27</v>
      </c>
      <c r="H17" s="39" t="s">
        <v>27</v>
      </c>
      <c r="I17" s="39" t="s">
        <v>27</v>
      </c>
      <c r="J17" s="39" t="s">
        <v>27</v>
      </c>
      <c r="K17" s="85">
        <v>800000</v>
      </c>
      <c r="L17" s="85"/>
      <c r="M17" s="20"/>
    </row>
    <row r="18" spans="1:14" ht="30" customHeight="1" x14ac:dyDescent="0.2">
      <c r="A18" s="7" t="s">
        <v>80</v>
      </c>
      <c r="B18" s="7" t="s">
        <v>19</v>
      </c>
      <c r="C18" s="7" t="s">
        <v>92</v>
      </c>
      <c r="D18" s="42" t="s">
        <v>12</v>
      </c>
      <c r="E18" s="42" t="s">
        <v>12</v>
      </c>
      <c r="F18" s="39" t="s">
        <v>132</v>
      </c>
      <c r="G18" s="39"/>
      <c r="H18" s="39"/>
      <c r="I18" s="39"/>
      <c r="J18" s="39"/>
      <c r="K18" s="82">
        <v>50000</v>
      </c>
      <c r="L18" s="82"/>
      <c r="M18" s="17"/>
    </row>
    <row r="19" spans="1:14" ht="27" customHeight="1" x14ac:dyDescent="0.2">
      <c r="A19" s="7" t="s">
        <v>63</v>
      </c>
      <c r="B19" s="7" t="s">
        <v>138</v>
      </c>
      <c r="C19" s="7" t="s">
        <v>139</v>
      </c>
      <c r="D19" s="30" t="s">
        <v>29</v>
      </c>
      <c r="E19" s="31"/>
      <c r="F19" s="32" t="s">
        <v>140</v>
      </c>
      <c r="G19" s="33"/>
      <c r="H19" s="33"/>
      <c r="I19" s="33"/>
      <c r="J19" s="34"/>
      <c r="K19" s="83">
        <v>600000</v>
      </c>
      <c r="L19" s="84"/>
      <c r="M19" s="10"/>
    </row>
    <row r="20" spans="1:14" ht="31.15" customHeight="1" x14ac:dyDescent="0.2">
      <c r="A20" s="25" t="s">
        <v>81</v>
      </c>
      <c r="B20" s="25" t="s">
        <v>94</v>
      </c>
      <c r="C20" s="25" t="s">
        <v>136</v>
      </c>
      <c r="D20" s="68" t="s">
        <v>12</v>
      </c>
      <c r="E20" s="69"/>
      <c r="F20" s="70" t="s">
        <v>137</v>
      </c>
      <c r="G20" s="71"/>
      <c r="H20" s="71"/>
      <c r="I20" s="71"/>
      <c r="J20" s="72"/>
      <c r="K20" s="73">
        <f>200000-18000</f>
        <v>182000</v>
      </c>
      <c r="L20" s="74"/>
      <c r="M20" s="10"/>
    </row>
    <row r="21" spans="1:14" ht="38.25" customHeight="1" x14ac:dyDescent="0.2">
      <c r="A21" s="75">
        <v>15</v>
      </c>
      <c r="B21" s="21">
        <v>750</v>
      </c>
      <c r="C21" s="21">
        <v>75023</v>
      </c>
      <c r="D21" s="77">
        <v>6057</v>
      </c>
      <c r="E21" s="78"/>
      <c r="F21" s="79" t="s">
        <v>110</v>
      </c>
      <c r="G21" s="79"/>
      <c r="H21" s="79"/>
      <c r="I21" s="79"/>
      <c r="J21" s="79"/>
      <c r="K21" s="80">
        <v>274402.84000000003</v>
      </c>
      <c r="L21" s="81"/>
      <c r="M21" s="10"/>
    </row>
    <row r="22" spans="1:14" s="11" customFormat="1" ht="30" customHeight="1" x14ac:dyDescent="0.2">
      <c r="A22" s="76"/>
      <c r="B22" s="21">
        <v>750</v>
      </c>
      <c r="C22" s="21">
        <v>75023</v>
      </c>
      <c r="D22" s="77">
        <v>6059</v>
      </c>
      <c r="E22" s="78"/>
      <c r="F22" s="79" t="s">
        <v>111</v>
      </c>
      <c r="G22" s="79"/>
      <c r="H22" s="79"/>
      <c r="I22" s="79"/>
      <c r="J22" s="79"/>
      <c r="K22" s="80">
        <v>95597.16</v>
      </c>
      <c r="L22" s="81"/>
      <c r="M22" s="18"/>
    </row>
    <row r="23" spans="1:14" s="11" customFormat="1" ht="30" customHeight="1" x14ac:dyDescent="0.2">
      <c r="A23" s="58" t="s">
        <v>145</v>
      </c>
      <c r="B23" s="24" t="s">
        <v>94</v>
      </c>
      <c r="C23" s="24" t="s">
        <v>95</v>
      </c>
      <c r="D23" s="65" t="s">
        <v>96</v>
      </c>
      <c r="E23" s="65"/>
      <c r="F23" s="66" t="s">
        <v>93</v>
      </c>
      <c r="G23" s="66"/>
      <c r="H23" s="66"/>
      <c r="I23" s="66"/>
      <c r="J23" s="66"/>
      <c r="K23" s="67">
        <v>78018.899999999994</v>
      </c>
      <c r="L23" s="67"/>
      <c r="M23" s="18"/>
    </row>
    <row r="24" spans="1:14" ht="33.75" customHeight="1" x14ac:dyDescent="0.2">
      <c r="A24" s="58"/>
      <c r="B24" s="24" t="s">
        <v>94</v>
      </c>
      <c r="C24" s="24" t="s">
        <v>95</v>
      </c>
      <c r="D24" s="65" t="s">
        <v>97</v>
      </c>
      <c r="E24" s="65"/>
      <c r="F24" s="66" t="s">
        <v>93</v>
      </c>
      <c r="G24" s="66"/>
      <c r="H24" s="66"/>
      <c r="I24" s="66"/>
      <c r="J24" s="66"/>
      <c r="K24" s="67">
        <v>37399.449999999997</v>
      </c>
      <c r="L24" s="67"/>
    </row>
    <row r="25" spans="1:14" ht="29.45" customHeight="1" x14ac:dyDescent="0.2">
      <c r="A25" s="7" t="s">
        <v>150</v>
      </c>
      <c r="B25" s="7" t="s">
        <v>106</v>
      </c>
      <c r="C25" s="7" t="s">
        <v>107</v>
      </c>
      <c r="D25" s="30" t="s">
        <v>12</v>
      </c>
      <c r="E25" s="31"/>
      <c r="F25" s="32" t="s">
        <v>115</v>
      </c>
      <c r="G25" s="33"/>
      <c r="H25" s="33"/>
      <c r="I25" s="33"/>
      <c r="J25" s="34"/>
      <c r="K25" s="35">
        <v>180000</v>
      </c>
      <c r="L25" s="36"/>
    </row>
    <row r="26" spans="1:14" ht="31.5" customHeight="1" x14ac:dyDescent="0.2">
      <c r="A26" s="7" t="s">
        <v>151</v>
      </c>
      <c r="B26" s="7" t="s">
        <v>75</v>
      </c>
      <c r="C26" s="7" t="s">
        <v>76</v>
      </c>
      <c r="D26" s="30" t="s">
        <v>29</v>
      </c>
      <c r="E26" s="31"/>
      <c r="F26" s="32" t="s">
        <v>121</v>
      </c>
      <c r="G26" s="33"/>
      <c r="H26" s="33"/>
      <c r="I26" s="33"/>
      <c r="J26" s="34"/>
      <c r="K26" s="35">
        <f>200000</f>
        <v>200000</v>
      </c>
      <c r="L26" s="36"/>
    </row>
    <row r="27" spans="1:14" ht="31.5" customHeight="1" x14ac:dyDescent="0.2">
      <c r="A27" s="7" t="s">
        <v>152</v>
      </c>
      <c r="B27" s="7" t="s">
        <v>75</v>
      </c>
      <c r="C27" s="7" t="s">
        <v>76</v>
      </c>
      <c r="D27" s="30" t="s">
        <v>29</v>
      </c>
      <c r="E27" s="31"/>
      <c r="F27" s="32" t="s">
        <v>170</v>
      </c>
      <c r="G27" s="33"/>
      <c r="H27" s="33"/>
      <c r="I27" s="33"/>
      <c r="J27" s="34"/>
      <c r="K27" s="35">
        <f>10000+9500</f>
        <v>19500</v>
      </c>
      <c r="L27" s="36"/>
    </row>
    <row r="28" spans="1:14" ht="28.15" customHeight="1" x14ac:dyDescent="0.2">
      <c r="A28" s="7" t="s">
        <v>153</v>
      </c>
      <c r="B28" s="7" t="s">
        <v>75</v>
      </c>
      <c r="C28" s="7" t="s">
        <v>104</v>
      </c>
      <c r="D28" s="30" t="s">
        <v>12</v>
      </c>
      <c r="E28" s="31"/>
      <c r="F28" s="32" t="s">
        <v>105</v>
      </c>
      <c r="G28" s="33"/>
      <c r="H28" s="33"/>
      <c r="I28" s="33"/>
      <c r="J28" s="34"/>
      <c r="K28" s="35">
        <v>20000</v>
      </c>
      <c r="L28" s="36"/>
      <c r="M28" s="17"/>
      <c r="N28" s="3"/>
    </row>
    <row r="29" spans="1:14" ht="25.5" customHeight="1" x14ac:dyDescent="0.2">
      <c r="A29" s="7" t="s">
        <v>154</v>
      </c>
      <c r="B29" s="7" t="s">
        <v>30</v>
      </c>
      <c r="C29" s="7" t="s">
        <v>31</v>
      </c>
      <c r="D29" s="42" t="s">
        <v>12</v>
      </c>
      <c r="E29" s="42" t="s">
        <v>12</v>
      </c>
      <c r="F29" s="39" t="s">
        <v>74</v>
      </c>
      <c r="G29" s="39" t="s">
        <v>32</v>
      </c>
      <c r="H29" s="39" t="s">
        <v>32</v>
      </c>
      <c r="I29" s="39" t="s">
        <v>32</v>
      </c>
      <c r="J29" s="39" t="s">
        <v>32</v>
      </c>
      <c r="K29" s="64">
        <v>800000</v>
      </c>
      <c r="L29" s="64" t="s">
        <v>24</v>
      </c>
      <c r="M29" s="17"/>
    </row>
    <row r="30" spans="1:14" ht="31.7" customHeight="1" x14ac:dyDescent="0.2">
      <c r="A30" s="7" t="s">
        <v>64</v>
      </c>
      <c r="B30" s="7" t="s">
        <v>30</v>
      </c>
      <c r="C30" s="7" t="s">
        <v>31</v>
      </c>
      <c r="D30" s="42" t="s">
        <v>12</v>
      </c>
      <c r="E30" s="42" t="s">
        <v>12</v>
      </c>
      <c r="F30" s="39" t="s">
        <v>112</v>
      </c>
      <c r="G30" s="39" t="s">
        <v>33</v>
      </c>
      <c r="H30" s="39" t="s">
        <v>33</v>
      </c>
      <c r="I30" s="39" t="s">
        <v>33</v>
      </c>
      <c r="J30" s="39" t="s">
        <v>33</v>
      </c>
      <c r="K30" s="64">
        <v>400000</v>
      </c>
      <c r="L30" s="64" t="s">
        <v>14</v>
      </c>
    </row>
    <row r="31" spans="1:14" ht="31.7" customHeight="1" x14ac:dyDescent="0.2">
      <c r="A31" s="7" t="s">
        <v>155</v>
      </c>
      <c r="B31" s="7" t="s">
        <v>30</v>
      </c>
      <c r="C31" s="7" t="s">
        <v>31</v>
      </c>
      <c r="D31" s="30" t="s">
        <v>12</v>
      </c>
      <c r="E31" s="31"/>
      <c r="F31" s="32" t="s">
        <v>162</v>
      </c>
      <c r="G31" s="33"/>
      <c r="H31" s="33"/>
      <c r="I31" s="33"/>
      <c r="J31" s="34"/>
      <c r="K31" s="62">
        <v>206816</v>
      </c>
      <c r="L31" s="63"/>
    </row>
    <row r="32" spans="1:14" ht="31.7" customHeight="1" x14ac:dyDescent="0.2">
      <c r="A32" s="7" t="s">
        <v>82</v>
      </c>
      <c r="B32" s="7" t="s">
        <v>30</v>
      </c>
      <c r="C32" s="7" t="s">
        <v>31</v>
      </c>
      <c r="D32" s="30" t="s">
        <v>12</v>
      </c>
      <c r="E32" s="31"/>
      <c r="F32" s="32" t="s">
        <v>177</v>
      </c>
      <c r="G32" s="33"/>
      <c r="H32" s="33"/>
      <c r="I32" s="33"/>
      <c r="J32" s="34"/>
      <c r="K32" s="62">
        <v>211351</v>
      </c>
      <c r="L32" s="63"/>
    </row>
    <row r="33" spans="1:14" ht="31.7" customHeight="1" x14ac:dyDescent="0.2">
      <c r="A33" s="7" t="s">
        <v>156</v>
      </c>
      <c r="B33" s="7" t="s">
        <v>30</v>
      </c>
      <c r="C33" s="7" t="s">
        <v>31</v>
      </c>
      <c r="D33" s="30" t="s">
        <v>12</v>
      </c>
      <c r="E33" s="31"/>
      <c r="F33" s="32" t="s">
        <v>163</v>
      </c>
      <c r="G33" s="33"/>
      <c r="H33" s="33"/>
      <c r="I33" s="33"/>
      <c r="J33" s="34"/>
      <c r="K33" s="62">
        <v>225874</v>
      </c>
      <c r="L33" s="63"/>
    </row>
    <row r="34" spans="1:14" ht="25.15" customHeight="1" x14ac:dyDescent="0.2">
      <c r="A34" s="7" t="s">
        <v>83</v>
      </c>
      <c r="B34" s="7" t="s">
        <v>30</v>
      </c>
      <c r="C34" s="7" t="s">
        <v>34</v>
      </c>
      <c r="D34" s="42" t="s">
        <v>12</v>
      </c>
      <c r="E34" s="42" t="s">
        <v>12</v>
      </c>
      <c r="F34" s="39" t="s">
        <v>118</v>
      </c>
      <c r="G34" s="39" t="s">
        <v>35</v>
      </c>
      <c r="H34" s="39" t="s">
        <v>35</v>
      </c>
      <c r="I34" s="39" t="s">
        <v>35</v>
      </c>
      <c r="J34" s="39" t="s">
        <v>35</v>
      </c>
      <c r="K34" s="64">
        <v>160000</v>
      </c>
      <c r="L34" s="64" t="s">
        <v>36</v>
      </c>
    </row>
    <row r="35" spans="1:14" ht="31.7" customHeight="1" x14ac:dyDescent="0.2">
      <c r="A35" s="7" t="s">
        <v>84</v>
      </c>
      <c r="B35" s="7" t="s">
        <v>37</v>
      </c>
      <c r="C35" s="7" t="s">
        <v>38</v>
      </c>
      <c r="D35" s="42" t="s">
        <v>12</v>
      </c>
      <c r="E35" s="42" t="s">
        <v>12</v>
      </c>
      <c r="F35" s="39" t="s">
        <v>73</v>
      </c>
      <c r="G35" s="39" t="s">
        <v>39</v>
      </c>
      <c r="H35" s="39" t="s">
        <v>39</v>
      </c>
      <c r="I35" s="39" t="s">
        <v>39</v>
      </c>
      <c r="J35" s="39" t="s">
        <v>39</v>
      </c>
      <c r="K35" s="57">
        <v>80000</v>
      </c>
      <c r="L35" s="57" t="s">
        <v>40</v>
      </c>
      <c r="M35" s="17"/>
      <c r="N35" s="2"/>
    </row>
    <row r="36" spans="1:14" ht="31.7" customHeight="1" x14ac:dyDescent="0.2">
      <c r="A36" s="7" t="s">
        <v>157</v>
      </c>
      <c r="B36" s="7" t="s">
        <v>37</v>
      </c>
      <c r="C36" s="7" t="s">
        <v>38</v>
      </c>
      <c r="D36" s="30" t="s">
        <v>12</v>
      </c>
      <c r="E36" s="31"/>
      <c r="F36" s="32" t="s">
        <v>114</v>
      </c>
      <c r="G36" s="33"/>
      <c r="H36" s="33"/>
      <c r="I36" s="33"/>
      <c r="J36" s="34"/>
      <c r="K36" s="60">
        <v>200000</v>
      </c>
      <c r="L36" s="61"/>
    </row>
    <row r="37" spans="1:14" ht="36.6" customHeight="1" x14ac:dyDescent="0.2">
      <c r="A37" s="58" t="s">
        <v>158</v>
      </c>
      <c r="B37" s="7" t="s">
        <v>37</v>
      </c>
      <c r="C37" s="7" t="s">
        <v>38</v>
      </c>
      <c r="D37" s="42" t="s">
        <v>88</v>
      </c>
      <c r="E37" s="42"/>
      <c r="F37" s="39" t="s">
        <v>98</v>
      </c>
      <c r="G37" s="39"/>
      <c r="H37" s="39"/>
      <c r="I37" s="39"/>
      <c r="J37" s="39"/>
      <c r="K37" s="57">
        <v>2678292.6800000002</v>
      </c>
      <c r="L37" s="57"/>
    </row>
    <row r="38" spans="1:14" ht="39.6" customHeight="1" x14ac:dyDescent="0.2">
      <c r="A38" s="58"/>
      <c r="B38" s="7" t="s">
        <v>37</v>
      </c>
      <c r="C38" s="7" t="s">
        <v>38</v>
      </c>
      <c r="D38" s="42" t="s">
        <v>90</v>
      </c>
      <c r="E38" s="42"/>
      <c r="F38" s="39" t="s">
        <v>99</v>
      </c>
      <c r="G38" s="39"/>
      <c r="H38" s="39"/>
      <c r="I38" s="39"/>
      <c r="J38" s="39"/>
      <c r="K38" s="59">
        <v>616007.31999999995</v>
      </c>
      <c r="L38" s="57"/>
    </row>
    <row r="39" spans="1:14" ht="40.15" customHeight="1" x14ac:dyDescent="0.2">
      <c r="A39" s="58" t="s">
        <v>85</v>
      </c>
      <c r="B39" s="7" t="s">
        <v>37</v>
      </c>
      <c r="C39" s="7" t="s">
        <v>38</v>
      </c>
      <c r="D39" s="42" t="s">
        <v>88</v>
      </c>
      <c r="E39" s="42"/>
      <c r="F39" s="39" t="s">
        <v>100</v>
      </c>
      <c r="G39" s="39"/>
      <c r="H39" s="39"/>
      <c r="I39" s="39"/>
      <c r="J39" s="39"/>
      <c r="K39" s="57">
        <v>2709492.68</v>
      </c>
      <c r="L39" s="57"/>
    </row>
    <row r="40" spans="1:14" ht="48.6" customHeight="1" x14ac:dyDescent="0.2">
      <c r="A40" s="58"/>
      <c r="B40" s="7" t="s">
        <v>37</v>
      </c>
      <c r="C40" s="7" t="s">
        <v>38</v>
      </c>
      <c r="D40" s="42" t="s">
        <v>90</v>
      </c>
      <c r="E40" s="42"/>
      <c r="F40" s="39" t="s">
        <v>101</v>
      </c>
      <c r="G40" s="39"/>
      <c r="H40" s="39"/>
      <c r="I40" s="39"/>
      <c r="J40" s="39"/>
      <c r="K40" s="57">
        <v>623183.31999999995</v>
      </c>
      <c r="L40" s="57"/>
    </row>
    <row r="41" spans="1:14" ht="37.9" customHeight="1" x14ac:dyDescent="0.2">
      <c r="A41" s="7" t="s">
        <v>65</v>
      </c>
      <c r="B41" s="7" t="s">
        <v>37</v>
      </c>
      <c r="C41" s="7" t="s">
        <v>41</v>
      </c>
      <c r="D41" s="42" t="s">
        <v>12</v>
      </c>
      <c r="E41" s="42" t="s">
        <v>12</v>
      </c>
      <c r="F41" s="39" t="s">
        <v>72</v>
      </c>
      <c r="G41" s="39" t="s">
        <v>42</v>
      </c>
      <c r="H41" s="39" t="s">
        <v>42</v>
      </c>
      <c r="I41" s="39" t="s">
        <v>42</v>
      </c>
      <c r="J41" s="39" t="s">
        <v>42</v>
      </c>
      <c r="K41" s="57">
        <f>500000+52481</f>
        <v>552481</v>
      </c>
      <c r="L41" s="57" t="s">
        <v>40</v>
      </c>
    </row>
    <row r="42" spans="1:14" ht="31.7" customHeight="1" x14ac:dyDescent="0.2">
      <c r="A42" s="12" t="s">
        <v>159</v>
      </c>
      <c r="B42" s="7" t="s">
        <v>37</v>
      </c>
      <c r="C42" s="7" t="s">
        <v>43</v>
      </c>
      <c r="D42" s="42" t="s">
        <v>44</v>
      </c>
      <c r="E42" s="42" t="s">
        <v>44</v>
      </c>
      <c r="F42" s="39" t="s">
        <v>143</v>
      </c>
      <c r="G42" s="39" t="s">
        <v>45</v>
      </c>
      <c r="H42" s="39" t="s">
        <v>45</v>
      </c>
      <c r="I42" s="39" t="s">
        <v>45</v>
      </c>
      <c r="J42" s="39" t="s">
        <v>45</v>
      </c>
      <c r="K42" s="57">
        <v>100000</v>
      </c>
      <c r="L42" s="57" t="s">
        <v>46</v>
      </c>
      <c r="M42" s="17"/>
    </row>
    <row r="43" spans="1:14" ht="25.15" customHeight="1" x14ac:dyDescent="0.2">
      <c r="A43" s="46" t="s">
        <v>160</v>
      </c>
      <c r="B43" s="7" t="s">
        <v>47</v>
      </c>
      <c r="C43" s="7" t="s">
        <v>48</v>
      </c>
      <c r="D43" s="30" t="s">
        <v>90</v>
      </c>
      <c r="E43" s="31"/>
      <c r="F43" s="39" t="s">
        <v>123</v>
      </c>
      <c r="G43" s="39" t="s">
        <v>49</v>
      </c>
      <c r="H43" s="39" t="s">
        <v>49</v>
      </c>
      <c r="I43" s="39" t="s">
        <v>49</v>
      </c>
      <c r="J43" s="39" t="s">
        <v>49</v>
      </c>
      <c r="K43" s="54">
        <v>512550</v>
      </c>
      <c r="L43" s="55"/>
      <c r="M43" s="17"/>
    </row>
    <row r="44" spans="1:14" ht="28.9" customHeight="1" x14ac:dyDescent="0.2">
      <c r="A44" s="47"/>
      <c r="B44" s="7" t="s">
        <v>47</v>
      </c>
      <c r="C44" s="7" t="s">
        <v>48</v>
      </c>
      <c r="D44" s="42" t="s">
        <v>88</v>
      </c>
      <c r="E44" s="42" t="s">
        <v>12</v>
      </c>
      <c r="F44" s="39" t="s">
        <v>122</v>
      </c>
      <c r="G44" s="39" t="s">
        <v>49</v>
      </c>
      <c r="H44" s="39" t="s">
        <v>49</v>
      </c>
      <c r="I44" s="39" t="s">
        <v>49</v>
      </c>
      <c r="J44" s="39" t="s">
        <v>49</v>
      </c>
      <c r="K44" s="56">
        <v>2904450</v>
      </c>
      <c r="L44" s="56" t="s">
        <v>36</v>
      </c>
    </row>
    <row r="45" spans="1:14" ht="31.7" customHeight="1" x14ac:dyDescent="0.2">
      <c r="A45" s="46" t="s">
        <v>86</v>
      </c>
      <c r="B45" s="7" t="s">
        <v>47</v>
      </c>
      <c r="C45" s="7" t="s">
        <v>48</v>
      </c>
      <c r="D45" s="30" t="s">
        <v>88</v>
      </c>
      <c r="E45" s="31"/>
      <c r="F45" s="39" t="s">
        <v>130</v>
      </c>
      <c r="G45" s="39" t="s">
        <v>50</v>
      </c>
      <c r="H45" s="39" t="s">
        <v>50</v>
      </c>
      <c r="I45" s="39" t="s">
        <v>50</v>
      </c>
      <c r="J45" s="39" t="s">
        <v>50</v>
      </c>
      <c r="K45" s="54">
        <v>1700000</v>
      </c>
      <c r="L45" s="55"/>
    </row>
    <row r="46" spans="1:14" ht="31.7" customHeight="1" x14ac:dyDescent="0.2">
      <c r="A46" s="47"/>
      <c r="B46" s="7" t="s">
        <v>47</v>
      </c>
      <c r="C46" s="7" t="s">
        <v>48</v>
      </c>
      <c r="D46" s="42" t="s">
        <v>90</v>
      </c>
      <c r="E46" s="42" t="s">
        <v>12</v>
      </c>
      <c r="F46" s="39" t="s">
        <v>131</v>
      </c>
      <c r="G46" s="39" t="s">
        <v>50</v>
      </c>
      <c r="H46" s="39" t="s">
        <v>50</v>
      </c>
      <c r="I46" s="39" t="s">
        <v>50</v>
      </c>
      <c r="J46" s="39" t="s">
        <v>50</v>
      </c>
      <c r="K46" s="56">
        <v>300000</v>
      </c>
      <c r="L46" s="56" t="s">
        <v>36</v>
      </c>
    </row>
    <row r="47" spans="1:14" ht="26.45" customHeight="1" x14ac:dyDescent="0.2">
      <c r="A47" s="13" t="s">
        <v>66</v>
      </c>
      <c r="B47" s="7" t="s">
        <v>47</v>
      </c>
      <c r="C47" s="7" t="s">
        <v>48</v>
      </c>
      <c r="D47" s="30" t="s">
        <v>12</v>
      </c>
      <c r="E47" s="31"/>
      <c r="F47" s="32" t="s">
        <v>135</v>
      </c>
      <c r="G47" s="33"/>
      <c r="H47" s="33"/>
      <c r="I47" s="33"/>
      <c r="J47" s="34"/>
      <c r="K47" s="54">
        <v>200000</v>
      </c>
      <c r="L47" s="55"/>
    </row>
    <row r="48" spans="1:14" ht="31.7" customHeight="1" x14ac:dyDescent="0.2">
      <c r="A48" s="13" t="s">
        <v>161</v>
      </c>
      <c r="B48" s="7" t="s">
        <v>51</v>
      </c>
      <c r="C48" s="7" t="s">
        <v>52</v>
      </c>
      <c r="D48" s="30" t="s">
        <v>12</v>
      </c>
      <c r="E48" s="31"/>
      <c r="F48" s="32" t="s">
        <v>176</v>
      </c>
      <c r="G48" s="33"/>
      <c r="H48" s="33"/>
      <c r="I48" s="33"/>
      <c r="J48" s="34"/>
      <c r="K48" s="40">
        <v>100000</v>
      </c>
      <c r="L48" s="41"/>
    </row>
    <row r="49" spans="1:15" ht="31.7" customHeight="1" x14ac:dyDescent="0.2">
      <c r="A49" s="13" t="s">
        <v>165</v>
      </c>
      <c r="B49" s="7" t="s">
        <v>51</v>
      </c>
      <c r="C49" s="7" t="s">
        <v>52</v>
      </c>
      <c r="D49" s="42" t="s">
        <v>12</v>
      </c>
      <c r="E49" s="42" t="s">
        <v>12</v>
      </c>
      <c r="F49" s="39" t="s">
        <v>120</v>
      </c>
      <c r="G49" s="39"/>
      <c r="H49" s="39"/>
      <c r="I49" s="39"/>
      <c r="J49" s="39"/>
      <c r="K49" s="43">
        <v>80000</v>
      </c>
      <c r="L49" s="43"/>
    </row>
    <row r="50" spans="1:15" ht="24.6" customHeight="1" x14ac:dyDescent="0.2">
      <c r="A50" s="13" t="s">
        <v>166</v>
      </c>
      <c r="B50" s="7" t="s">
        <v>51</v>
      </c>
      <c r="C50" s="7" t="s">
        <v>52</v>
      </c>
      <c r="D50" s="30" t="s">
        <v>12</v>
      </c>
      <c r="E50" s="31"/>
      <c r="F50" s="32" t="s">
        <v>164</v>
      </c>
      <c r="G50" s="33"/>
      <c r="H50" s="33"/>
      <c r="I50" s="33"/>
      <c r="J50" s="34"/>
      <c r="K50" s="40">
        <v>1000000</v>
      </c>
      <c r="L50" s="41"/>
    </row>
    <row r="51" spans="1:15" ht="23.45" customHeight="1" x14ac:dyDescent="0.2">
      <c r="A51" s="13" t="s">
        <v>167</v>
      </c>
      <c r="B51" s="7" t="s">
        <v>51</v>
      </c>
      <c r="C51" s="7" t="s">
        <v>52</v>
      </c>
      <c r="D51" s="30" t="s">
        <v>12</v>
      </c>
      <c r="E51" s="31"/>
      <c r="F51" s="32" t="s">
        <v>133</v>
      </c>
      <c r="G51" s="33"/>
      <c r="H51" s="33"/>
      <c r="I51" s="33"/>
      <c r="J51" s="34"/>
      <c r="K51" s="40">
        <v>50000</v>
      </c>
      <c r="L51" s="41"/>
      <c r="M51" s="17"/>
    </row>
    <row r="52" spans="1:15" ht="31.7" customHeight="1" x14ac:dyDescent="0.2">
      <c r="A52" s="13" t="s">
        <v>168</v>
      </c>
      <c r="B52" s="7" t="s">
        <v>51</v>
      </c>
      <c r="C52" s="7" t="s">
        <v>52</v>
      </c>
      <c r="D52" s="42" t="s">
        <v>12</v>
      </c>
      <c r="E52" s="42" t="s">
        <v>12</v>
      </c>
      <c r="F52" s="39" t="s">
        <v>102</v>
      </c>
      <c r="G52" s="39"/>
      <c r="H52" s="39"/>
      <c r="I52" s="39"/>
      <c r="J52" s="39"/>
      <c r="K52" s="43">
        <v>70000</v>
      </c>
      <c r="L52" s="43"/>
      <c r="M52" s="17"/>
    </row>
    <row r="53" spans="1:15" ht="31.7" customHeight="1" x14ac:dyDescent="0.2">
      <c r="A53" s="48" t="s">
        <v>169</v>
      </c>
      <c r="B53" s="22" t="s">
        <v>51</v>
      </c>
      <c r="C53" s="22" t="s">
        <v>53</v>
      </c>
      <c r="D53" s="49" t="s">
        <v>90</v>
      </c>
      <c r="E53" s="50"/>
      <c r="F53" s="51" t="s">
        <v>109</v>
      </c>
      <c r="G53" s="51"/>
      <c r="H53" s="51"/>
      <c r="I53" s="51"/>
      <c r="J53" s="51"/>
      <c r="K53" s="52">
        <v>661669.28</v>
      </c>
      <c r="L53" s="53"/>
      <c r="M53" s="17"/>
    </row>
    <row r="54" spans="1:15" ht="41.65" customHeight="1" x14ac:dyDescent="0.2">
      <c r="A54" s="47"/>
      <c r="B54" s="22" t="s">
        <v>51</v>
      </c>
      <c r="C54" s="22" t="s">
        <v>53</v>
      </c>
      <c r="D54" s="49" t="s">
        <v>88</v>
      </c>
      <c r="E54" s="50"/>
      <c r="F54" s="51" t="s">
        <v>108</v>
      </c>
      <c r="G54" s="51"/>
      <c r="H54" s="51"/>
      <c r="I54" s="51"/>
      <c r="J54" s="51"/>
      <c r="K54" s="52">
        <v>2638330.7200000002</v>
      </c>
      <c r="L54" s="53"/>
    </row>
    <row r="55" spans="1:15" ht="22.9" customHeight="1" x14ac:dyDescent="0.2">
      <c r="A55" s="4" t="s">
        <v>171</v>
      </c>
      <c r="B55" s="7" t="s">
        <v>51</v>
      </c>
      <c r="C55" s="7" t="s">
        <v>53</v>
      </c>
      <c r="D55" s="42" t="s">
        <v>12</v>
      </c>
      <c r="E55" s="42" t="s">
        <v>12</v>
      </c>
      <c r="F55" s="39" t="s">
        <v>119</v>
      </c>
      <c r="G55" s="39" t="s">
        <v>54</v>
      </c>
      <c r="H55" s="39" t="s">
        <v>54</v>
      </c>
      <c r="I55" s="39" t="s">
        <v>54</v>
      </c>
      <c r="J55" s="39" t="s">
        <v>54</v>
      </c>
      <c r="K55" s="43">
        <v>200000</v>
      </c>
      <c r="L55" s="43" t="s">
        <v>55</v>
      </c>
      <c r="N55" s="1"/>
    </row>
    <row r="56" spans="1:15" ht="23.25" customHeight="1" x14ac:dyDescent="0.2">
      <c r="A56" s="46" t="s">
        <v>172</v>
      </c>
      <c r="B56" s="7" t="s">
        <v>51</v>
      </c>
      <c r="C56" s="7" t="s">
        <v>53</v>
      </c>
      <c r="D56" s="30" t="s">
        <v>88</v>
      </c>
      <c r="E56" s="31"/>
      <c r="F56" s="39" t="s">
        <v>128</v>
      </c>
      <c r="G56" s="39" t="s">
        <v>56</v>
      </c>
      <c r="H56" s="39" t="s">
        <v>56</v>
      </c>
      <c r="I56" s="39" t="s">
        <v>56</v>
      </c>
      <c r="J56" s="39" t="s">
        <v>56</v>
      </c>
      <c r="K56" s="40">
        <v>850000</v>
      </c>
      <c r="L56" s="41"/>
      <c r="N56" s="1"/>
    </row>
    <row r="57" spans="1:15" ht="23.45" customHeight="1" x14ac:dyDescent="0.2">
      <c r="A57" s="47"/>
      <c r="B57" s="7" t="s">
        <v>51</v>
      </c>
      <c r="C57" s="7" t="s">
        <v>53</v>
      </c>
      <c r="D57" s="42" t="s">
        <v>90</v>
      </c>
      <c r="E57" s="42" t="s">
        <v>12</v>
      </c>
      <c r="F57" s="39" t="s">
        <v>129</v>
      </c>
      <c r="G57" s="39" t="s">
        <v>56</v>
      </c>
      <c r="H57" s="39" t="s">
        <v>56</v>
      </c>
      <c r="I57" s="39" t="s">
        <v>56</v>
      </c>
      <c r="J57" s="39" t="s">
        <v>56</v>
      </c>
      <c r="K57" s="43">
        <v>150000</v>
      </c>
      <c r="L57" s="43" t="s">
        <v>57</v>
      </c>
      <c r="N57" s="1"/>
    </row>
    <row r="58" spans="1:15" ht="22.9" customHeight="1" x14ac:dyDescent="0.2">
      <c r="A58" s="14" t="s">
        <v>173</v>
      </c>
      <c r="B58" s="7" t="s">
        <v>51</v>
      </c>
      <c r="C58" s="7" t="s">
        <v>53</v>
      </c>
      <c r="D58" s="30" t="s">
        <v>12</v>
      </c>
      <c r="E58" s="31"/>
      <c r="F58" s="32" t="s">
        <v>134</v>
      </c>
      <c r="G58" s="33"/>
      <c r="H58" s="33"/>
      <c r="I58" s="33"/>
      <c r="J58" s="34"/>
      <c r="K58" s="40">
        <v>30000</v>
      </c>
      <c r="L58" s="41"/>
      <c r="N58" s="1"/>
    </row>
    <row r="59" spans="1:15" ht="25.9" customHeight="1" x14ac:dyDescent="0.2">
      <c r="A59" s="37" t="s">
        <v>174</v>
      </c>
      <c r="B59" s="7" t="s">
        <v>51</v>
      </c>
      <c r="C59" s="7" t="s">
        <v>53</v>
      </c>
      <c r="D59" s="30" t="s">
        <v>88</v>
      </c>
      <c r="E59" s="31"/>
      <c r="F59" s="39" t="s">
        <v>126</v>
      </c>
      <c r="G59" s="44"/>
      <c r="H59" s="44"/>
      <c r="I59" s="44"/>
      <c r="J59" s="44"/>
      <c r="K59" s="40">
        <v>850000</v>
      </c>
      <c r="L59" s="41"/>
      <c r="N59" s="1"/>
    </row>
    <row r="60" spans="1:15" ht="26.45" customHeight="1" x14ac:dyDescent="0.2">
      <c r="A60" s="38"/>
      <c r="B60" s="7" t="s">
        <v>51</v>
      </c>
      <c r="C60" s="7" t="s">
        <v>53</v>
      </c>
      <c r="D60" s="42" t="s">
        <v>90</v>
      </c>
      <c r="E60" s="44"/>
      <c r="F60" s="39" t="s">
        <v>127</v>
      </c>
      <c r="G60" s="44"/>
      <c r="H60" s="44"/>
      <c r="I60" s="44"/>
      <c r="J60" s="44"/>
      <c r="K60" s="43">
        <v>150000</v>
      </c>
      <c r="L60" s="45"/>
      <c r="O60" s="1"/>
    </row>
    <row r="61" spans="1:15" ht="26.45" customHeight="1" x14ac:dyDescent="0.2">
      <c r="A61" s="37" t="s">
        <v>175</v>
      </c>
      <c r="B61" s="7" t="s">
        <v>51</v>
      </c>
      <c r="C61" s="7" t="s">
        <v>53</v>
      </c>
      <c r="D61" s="30" t="s">
        <v>88</v>
      </c>
      <c r="E61" s="31"/>
      <c r="F61" s="39" t="s">
        <v>124</v>
      </c>
      <c r="G61" s="39" t="s">
        <v>58</v>
      </c>
      <c r="H61" s="39" t="s">
        <v>58</v>
      </c>
      <c r="I61" s="39" t="s">
        <v>58</v>
      </c>
      <c r="J61" s="39" t="s">
        <v>58</v>
      </c>
      <c r="K61" s="40">
        <v>850000</v>
      </c>
      <c r="L61" s="41"/>
      <c r="O61" s="1"/>
    </row>
    <row r="62" spans="1:15" ht="30.6" customHeight="1" x14ac:dyDescent="0.2">
      <c r="A62" s="38"/>
      <c r="B62" s="7" t="s">
        <v>51</v>
      </c>
      <c r="C62" s="7" t="s">
        <v>53</v>
      </c>
      <c r="D62" s="42" t="s">
        <v>90</v>
      </c>
      <c r="E62" s="42" t="s">
        <v>12</v>
      </c>
      <c r="F62" s="39" t="s">
        <v>125</v>
      </c>
      <c r="G62" s="39" t="s">
        <v>58</v>
      </c>
      <c r="H62" s="39" t="s">
        <v>58</v>
      </c>
      <c r="I62" s="39" t="s">
        <v>58</v>
      </c>
      <c r="J62" s="39" t="s">
        <v>58</v>
      </c>
      <c r="K62" s="43">
        <v>150000</v>
      </c>
      <c r="L62" s="43" t="s">
        <v>22</v>
      </c>
    </row>
    <row r="63" spans="1:15" ht="27.6" customHeight="1" x14ac:dyDescent="0.2">
      <c r="A63" s="6" t="s">
        <v>9</v>
      </c>
      <c r="B63" s="6" t="s">
        <v>9</v>
      </c>
      <c r="C63" s="6" t="s">
        <v>9</v>
      </c>
      <c r="D63" s="26" t="s">
        <v>9</v>
      </c>
      <c r="E63" s="26" t="s">
        <v>9</v>
      </c>
      <c r="F63" s="27" t="s">
        <v>59</v>
      </c>
      <c r="G63" s="27" t="s">
        <v>59</v>
      </c>
      <c r="H63" s="27" t="s">
        <v>59</v>
      </c>
      <c r="I63" s="27" t="s">
        <v>59</v>
      </c>
      <c r="J63" s="27" t="s">
        <v>59</v>
      </c>
      <c r="K63" s="28">
        <f>SUM(K6:L62)</f>
        <v>31675365.440000001</v>
      </c>
      <c r="L63" s="28" t="s">
        <v>60</v>
      </c>
    </row>
    <row r="64" spans="1:15" ht="22.5" customHeight="1" x14ac:dyDescent="0.2">
      <c r="A64" s="29" t="s">
        <v>9</v>
      </c>
      <c r="B64" s="29" t="s">
        <v>9</v>
      </c>
      <c r="C64" s="29" t="s">
        <v>9</v>
      </c>
      <c r="D64" s="29" t="s">
        <v>9</v>
      </c>
      <c r="E64" s="29" t="s">
        <v>9</v>
      </c>
      <c r="F64" s="29" t="s">
        <v>9</v>
      </c>
      <c r="G64" s="29" t="s">
        <v>9</v>
      </c>
      <c r="H64" s="29" t="s">
        <v>9</v>
      </c>
      <c r="I64" s="29" t="s">
        <v>9</v>
      </c>
      <c r="J64" s="29" t="s">
        <v>9</v>
      </c>
      <c r="K64" s="29" t="s">
        <v>9</v>
      </c>
      <c r="L64" s="29" t="s">
        <v>9</v>
      </c>
    </row>
    <row r="65" spans="11:12" ht="14.25" customHeight="1" x14ac:dyDescent="0.2"/>
    <row r="66" spans="11:12" x14ac:dyDescent="0.2">
      <c r="K66" s="10"/>
      <c r="L66" s="23"/>
    </row>
    <row r="67" spans="11:12" x14ac:dyDescent="0.2">
      <c r="K67" s="10"/>
      <c r="L67" s="23"/>
    </row>
    <row r="68" spans="11:12" x14ac:dyDescent="0.2">
      <c r="K68" s="10"/>
      <c r="L68" s="23"/>
    </row>
  </sheetData>
  <mergeCells count="192">
    <mergeCell ref="D6:E6"/>
    <mergeCell ref="F6:J6"/>
    <mergeCell ref="K6:L6"/>
    <mergeCell ref="D7:E7"/>
    <mergeCell ref="F7:J7"/>
    <mergeCell ref="K7:L7"/>
    <mergeCell ref="A1:L3"/>
    <mergeCell ref="A4:A5"/>
    <mergeCell ref="B4:E4"/>
    <mergeCell ref="F4:J5"/>
    <mergeCell ref="K4:L5"/>
    <mergeCell ref="D5:E5"/>
    <mergeCell ref="D10:E10"/>
    <mergeCell ref="F10:J10"/>
    <mergeCell ref="K10:L10"/>
    <mergeCell ref="D11:E11"/>
    <mergeCell ref="F11:J11"/>
    <mergeCell ref="K11:L11"/>
    <mergeCell ref="A8:A9"/>
    <mergeCell ref="D8:E8"/>
    <mergeCell ref="F8:J8"/>
    <mergeCell ref="K8:L8"/>
    <mergeCell ref="D9:E9"/>
    <mergeCell ref="F9:J9"/>
    <mergeCell ref="K9:L9"/>
    <mergeCell ref="D14:E14"/>
    <mergeCell ref="F14:J14"/>
    <mergeCell ref="K14:L14"/>
    <mergeCell ref="D15:E15"/>
    <mergeCell ref="F15:J15"/>
    <mergeCell ref="K15:L15"/>
    <mergeCell ref="D12:E12"/>
    <mergeCell ref="F12:J12"/>
    <mergeCell ref="K12:L12"/>
    <mergeCell ref="D13:E13"/>
    <mergeCell ref="F13:J13"/>
    <mergeCell ref="K13:L13"/>
    <mergeCell ref="D18:E18"/>
    <mergeCell ref="F18:J18"/>
    <mergeCell ref="K18:L18"/>
    <mergeCell ref="D19:E19"/>
    <mergeCell ref="F19:J19"/>
    <mergeCell ref="K19:L19"/>
    <mergeCell ref="D16:E16"/>
    <mergeCell ref="F16:J16"/>
    <mergeCell ref="K16:L16"/>
    <mergeCell ref="D17:E17"/>
    <mergeCell ref="F17:J17"/>
    <mergeCell ref="K17:L17"/>
    <mergeCell ref="D20:E20"/>
    <mergeCell ref="F20:J20"/>
    <mergeCell ref="K20:L20"/>
    <mergeCell ref="A21:A22"/>
    <mergeCell ref="D21:E21"/>
    <mergeCell ref="F21:J21"/>
    <mergeCell ref="K21:L21"/>
    <mergeCell ref="D22:E22"/>
    <mergeCell ref="F22:J22"/>
    <mergeCell ref="K22:L22"/>
    <mergeCell ref="D25:E25"/>
    <mergeCell ref="F25:J25"/>
    <mergeCell ref="K25:L25"/>
    <mergeCell ref="A23:A24"/>
    <mergeCell ref="D23:E23"/>
    <mergeCell ref="F23:J23"/>
    <mergeCell ref="K23:L23"/>
    <mergeCell ref="D24:E24"/>
    <mergeCell ref="F24:J24"/>
    <mergeCell ref="K24:L24"/>
    <mergeCell ref="D29:E29"/>
    <mergeCell ref="F29:J29"/>
    <mergeCell ref="K29:L29"/>
    <mergeCell ref="D30:E30"/>
    <mergeCell ref="F30:J30"/>
    <mergeCell ref="K30:L30"/>
    <mergeCell ref="D26:E26"/>
    <mergeCell ref="F26:J26"/>
    <mergeCell ref="K26:L26"/>
    <mergeCell ref="D28:E28"/>
    <mergeCell ref="F28:J28"/>
    <mergeCell ref="K28:L28"/>
    <mergeCell ref="D33:E33"/>
    <mergeCell ref="F33:J33"/>
    <mergeCell ref="K33:L33"/>
    <mergeCell ref="D34:E34"/>
    <mergeCell ref="F34:J34"/>
    <mergeCell ref="K34:L34"/>
    <mergeCell ref="D31:E31"/>
    <mergeCell ref="F31:J31"/>
    <mergeCell ref="K31:L31"/>
    <mergeCell ref="D32:E32"/>
    <mergeCell ref="F32:J32"/>
    <mergeCell ref="K32:L32"/>
    <mergeCell ref="A37:A38"/>
    <mergeCell ref="D37:E37"/>
    <mergeCell ref="F37:J37"/>
    <mergeCell ref="K37:L37"/>
    <mergeCell ref="D38:E38"/>
    <mergeCell ref="F38:J38"/>
    <mergeCell ref="K38:L38"/>
    <mergeCell ref="D35:E35"/>
    <mergeCell ref="F35:J35"/>
    <mergeCell ref="K35:L35"/>
    <mergeCell ref="D36:E36"/>
    <mergeCell ref="F36:J36"/>
    <mergeCell ref="K36:L36"/>
    <mergeCell ref="D41:E41"/>
    <mergeCell ref="F41:J41"/>
    <mergeCell ref="K41:L41"/>
    <mergeCell ref="D42:E42"/>
    <mergeCell ref="F42:J42"/>
    <mergeCell ref="K42:L42"/>
    <mergeCell ref="A39:A40"/>
    <mergeCell ref="D39:E39"/>
    <mergeCell ref="F39:J39"/>
    <mergeCell ref="K39:L39"/>
    <mergeCell ref="D40:E40"/>
    <mergeCell ref="F40:J40"/>
    <mergeCell ref="K40:L40"/>
    <mergeCell ref="A45:A46"/>
    <mergeCell ref="D45:E45"/>
    <mergeCell ref="F45:J45"/>
    <mergeCell ref="K45:L45"/>
    <mergeCell ref="D46:E46"/>
    <mergeCell ref="F46:J46"/>
    <mergeCell ref="K46:L46"/>
    <mergeCell ref="A43:A44"/>
    <mergeCell ref="D43:E43"/>
    <mergeCell ref="F43:J43"/>
    <mergeCell ref="K43:L43"/>
    <mergeCell ref="D44:E44"/>
    <mergeCell ref="F44:J44"/>
    <mergeCell ref="K44:L44"/>
    <mergeCell ref="D49:E49"/>
    <mergeCell ref="F49:J49"/>
    <mergeCell ref="K49:L49"/>
    <mergeCell ref="D50:E50"/>
    <mergeCell ref="F50:J50"/>
    <mergeCell ref="K50:L50"/>
    <mergeCell ref="D47:E47"/>
    <mergeCell ref="F47:J47"/>
    <mergeCell ref="K47:L47"/>
    <mergeCell ref="D48:E48"/>
    <mergeCell ref="F48:J48"/>
    <mergeCell ref="K48:L48"/>
    <mergeCell ref="A53:A54"/>
    <mergeCell ref="D53:E53"/>
    <mergeCell ref="F53:J53"/>
    <mergeCell ref="K53:L53"/>
    <mergeCell ref="D54:E54"/>
    <mergeCell ref="F54:J54"/>
    <mergeCell ref="K54:L54"/>
    <mergeCell ref="D51:E51"/>
    <mergeCell ref="F51:J51"/>
    <mergeCell ref="K51:L51"/>
    <mergeCell ref="D52:E52"/>
    <mergeCell ref="F52:J52"/>
    <mergeCell ref="K52:L52"/>
    <mergeCell ref="D55:E55"/>
    <mergeCell ref="F55:J55"/>
    <mergeCell ref="K55:L55"/>
    <mergeCell ref="A56:A57"/>
    <mergeCell ref="D56:E56"/>
    <mergeCell ref="F56:J56"/>
    <mergeCell ref="K56:L56"/>
    <mergeCell ref="D57:E57"/>
    <mergeCell ref="F57:J57"/>
    <mergeCell ref="K57:L57"/>
    <mergeCell ref="D63:E63"/>
    <mergeCell ref="F63:J63"/>
    <mergeCell ref="K63:L63"/>
    <mergeCell ref="A64:L64"/>
    <mergeCell ref="D27:E27"/>
    <mergeCell ref="F27:J27"/>
    <mergeCell ref="K27:L27"/>
    <mergeCell ref="A61:A62"/>
    <mergeCell ref="D61:E61"/>
    <mergeCell ref="F61:J61"/>
    <mergeCell ref="K61:L61"/>
    <mergeCell ref="D62:E62"/>
    <mergeCell ref="F62:J62"/>
    <mergeCell ref="K62:L62"/>
    <mergeCell ref="D58:E58"/>
    <mergeCell ref="F58:J58"/>
    <mergeCell ref="K58:L58"/>
    <mergeCell ref="A59:A60"/>
    <mergeCell ref="D59:E59"/>
    <mergeCell ref="F59:J59"/>
    <mergeCell ref="K59:L59"/>
    <mergeCell ref="D60:E60"/>
    <mergeCell ref="F60:J60"/>
    <mergeCell ref="K60:L60"/>
  </mergeCells>
  <phoneticPr fontId="18" type="noConversion"/>
  <pageMargins left="0.39" right="0.39" top="0.39" bottom="0.39" header="0" footer="0"/>
  <pageSetup paperSize="9" scale="63" firstPageNumber="0" fitToHeight="0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Inwestycje +FO+FS+ 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Stawarz</dc:creator>
  <cp:keywords/>
  <dc:description/>
  <cp:lastModifiedBy>Gmina Boguchwała</cp:lastModifiedBy>
  <cp:revision>2</cp:revision>
  <cp:lastPrinted>2026-02-05T09:32:41Z</cp:lastPrinted>
  <dcterms:created xsi:type="dcterms:W3CDTF">2024-11-13T20:41:55Z</dcterms:created>
  <dcterms:modified xsi:type="dcterms:W3CDTF">2026-02-06T09:52:59Z</dcterms:modified>
</cp:coreProperties>
</file>